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<sst xmlns="http://schemas.openxmlformats.org/spreadsheetml/2006/main" count="156" uniqueCount="96">
  <si>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</si>
  <si>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</si>
  <si>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</si>
  <si>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</si>
  <si>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</si>
  <si>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</si>
  <si>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</si>
  <si>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</si>
  <si>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</si>
  <si>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</si>
  <si>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</si>
  <si>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</si>
  <si>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</si>
  <si>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</si>
  <si>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</si>
  <si>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</si>
  <si>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</si>
  <si>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</si>
  <si>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</si>
  <si>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</si>
  <si>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</si>
  <si>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</si>
  <si>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</si>
  <si>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</si>
  <si>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</si>
  <si>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</si>
  <si>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</si>
  <si>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</si>
  <si>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</si>
  <si>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</si>
  <si>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</si>
  <si>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</si>
  <si>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</si>
  <si>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</si>
  <si>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</si>
  <si>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</si>
  <si>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</si>
  <si>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</si>
  <si>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</si>
  <si>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</si>
  <si>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</si>
  <si>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</si>
  <si>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</si>
  <si>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</si>
  <si>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</si>
  <si>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</si>
  <si>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</si>
  <si>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</si>
  <si>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</si>
  <si>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</si>
  <si>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</si>
  <si>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</si>
  <si>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</si>
  <si>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</si>
  <si>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</si>
  <si>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</si>
  <si>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</si>
  <si>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</si>
  <si>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</si>
  <si>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</si>
  <si>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</si>
  <si>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</si>
  <si>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</si>
  <si>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</si>
  <si>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</si>
  <si>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</si>
  <si>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</si>
  <si>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</si>
  <si>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</si>
  <si>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</si>
  <si>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</si>
  <si>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</si>
  <si>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</si>
  <si>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</si>
  <si>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</si>
  <si>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</si>
  <si>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</si>
  <si>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</si>
  <si>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</si>
  <si>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</si>
  <si>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</si>
  <si>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</si>
  <si>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</si>
  <si>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</si>
  <si>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</si>
  <si>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</si>
  <si>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</si>
  <si>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</si>
  <si>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</si>
  <si>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</si>
  <si>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FM_Hd_57</t>
  </si>
  <si>
    <t>MODULE    FM_Hd_57</t>
  </si>
  <si>
    <t>MODULE   FM_Hd_57</t>
  </si>
  <si>
    <t>A_267</t>
  </si>
  <si>
    <t>B_288</t>
  </si>
  <si>
    <t>w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</si>
</sst>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0" fillId="0" borderId="158" xfId="0" applyBorder="1" applyAlignment="1">
      <alignment horizont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60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FM_Hd_57_A267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crossBetween val="midCat"/>
        <c:dispUnits/>
      </c:valAx>
      <c:valAx>
        <c:axId val="2900455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58882082"/>
        <c:axId val="60176691"/>
      </c:scatterChart>
      <c:valAx>
        <c:axId val="5888208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crossBetween val="midCat"/>
        <c:dispUnits/>
      </c:valAx>
      <c:valAx>
        <c:axId val="6017669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4719308"/>
        <c:axId val="42473773"/>
      </c:scatterChart>
      <c:valAx>
        <c:axId val="471930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crossBetween val="midCat"/>
        <c:dispUnits/>
      </c:valAx>
      <c:valAx>
        <c:axId val="4247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46719638"/>
        <c:axId val="17823559"/>
      </c:scatterChart>
      <c:valAx>
        <c:axId val="4671963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crossBetween val="midCat"/>
        <c:dispUnits/>
      </c:valAx>
      <c:valAx>
        <c:axId val="17823559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26194304"/>
        <c:axId val="34422145"/>
      </c:scatterChart>
      <c:valAx>
        <c:axId val="26194304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crossBetween val="midCat"/>
        <c:dispUnits/>
      </c:valAx>
      <c:valAx>
        <c:axId val="344221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41363850"/>
        <c:axId val="36730331"/>
      </c:scatterChart>
      <c:valAx>
        <c:axId val="41363850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crossBetween val="midCat"/>
        <c:dispUnits/>
      </c:valAx>
      <c:valAx>
        <c:axId val="36730331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Tabelle3!$B$4:$B$187</c:f>
              <c:numCache/>
            </c:numRef>
          </c:xVal>
          <c:yVal>
            <c:numRef>
              <c:f>Tabelle3!$C$4:$C$187</c:f>
              <c:numCache/>
            </c:numRef>
          </c:yVal>
          <c:smooth val="0"/>
        </c:ser>
        <c:axId val="62137524"/>
        <c:axId val="22366805"/>
      </c:scatterChart>
      <c:val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6805"/>
        <c:crosses val="autoZero"/>
        <c:crossBetween val="midCat"/>
        <c:dispUnits/>
      </c:valAx>
      <c:valAx>
        <c:axId val="223668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3752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FM_Hd_57_B288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crossBetween val="midCat"/>
        <c:dispUnits/>
      </c:valAx>
      <c:valAx>
        <c:axId val="558563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27068"/>
        <c:axId val="45243613"/>
      </c:scatterChart>
      <c:valAx>
        <c:axId val="502706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crossBetween val="midCat"/>
        <c:dispUnits/>
      </c:valAx>
      <c:valAx>
        <c:axId val="45243613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Module!$G$10:$G$73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4539334"/>
        <c:axId val="40854007"/>
      </c:scatterChart>
      <c:valAx>
        <c:axId val="453933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crossBetween val="midCat"/>
        <c:dispUnits/>
      </c:valAx>
      <c:valAx>
        <c:axId val="4085400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32141744"/>
        <c:axId val="20840241"/>
      </c:scatterChart>
      <c:valAx>
        <c:axId val="321417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crossBetween val="midCat"/>
        <c:dispUnits/>
      </c:valAx>
      <c:valAx>
        <c:axId val="2084024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417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FM_Hd_57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3344442"/>
        <c:axId val="10337931"/>
      </c:scatterChart>
      <c:valAx>
        <c:axId val="53344442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crossBetween val="midCat"/>
        <c:dispUnits/>
      </c:valAx>
      <c:valAx>
        <c:axId val="10337931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FM_Hd_57_B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5932516"/>
        <c:axId val="32066053"/>
      </c:scatterChart>
      <c:valAx>
        <c:axId val="2593251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</c:valAx>
      <c:valAx>
        <c:axId val="3206605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20159022"/>
        <c:axId val="47213471"/>
      </c:barChart>
      <c:catAx>
        <c:axId val="20159022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0"/>
        <c:lblOffset val="100"/>
        <c:noMultiLvlLbl val="0"/>
      </c:catAx>
      <c:valAx>
        <c:axId val="47213471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FM_Hd_57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1"/>
        <c:tickMarkSkip val="3"/>
        <c:noMultiLvlLbl val="0"/>
      </c:catAx>
      <c:valAx>
        <c:axId val="661947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3</xdr:row>
      <xdr:rowOff>85725</xdr:rowOff>
    </xdr:from>
    <xdr:to>
      <xdr:col>11</xdr:col>
      <xdr:colOff>228600</xdr:colOff>
      <xdr:row>19</xdr:row>
      <xdr:rowOff>133350</xdr:rowOff>
    </xdr:to>
    <xdr:graphicFrame>
      <xdr:nvGraphicFramePr>
        <xdr:cNvPr id="6" name="Chart 6"/>
        <xdr:cNvGraphicFramePr/>
      </xdr:nvGraphicFramePr>
      <xdr:xfrm>
        <a:off x="4067175" y="571500"/>
        <a:ext cx="4610100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1">
      <selection activeCell="J10" sqref="J10:J73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8">
        <v>0.41891146057248074</v>
      </c>
    </row>
    <row r="3" spans="4:7" ht="12.75">
      <c r="D3" s="1" t="s">
        <v>11</v>
      </c>
      <c r="E3" s="5">
        <v>80.8</v>
      </c>
      <c r="F3" s="3"/>
      <c r="G3" s="129">
        <v>80</v>
      </c>
    </row>
    <row r="4" spans="4:5" ht="14.25">
      <c r="D4" s="272" t="s">
        <v>2</v>
      </c>
      <c r="E4" s="272"/>
    </row>
    <row r="6" spans="1:16" ht="13.5" thickBot="1">
      <c r="A6" s="56" t="s">
        <v>12</v>
      </c>
      <c r="B6" s="280" t="s">
        <v>90</v>
      </c>
      <c r="C6" s="281"/>
      <c r="D6" s="6"/>
      <c r="E6" s="6"/>
      <c r="F6" s="6"/>
      <c r="G6" s="6"/>
      <c r="H6" s="6"/>
      <c r="N6" s="56" t="s">
        <v>12</v>
      </c>
      <c r="O6" s="280" t="s">
        <v>90</v>
      </c>
      <c r="P6" s="281"/>
    </row>
    <row r="7" spans="1:16" ht="14.25" thickBot="1" thickTop="1">
      <c r="A7" s="50" t="s">
        <v>9</v>
      </c>
      <c r="B7" s="282" t="s">
        <v>93</v>
      </c>
      <c r="C7" s="283"/>
      <c r="D7" s="283"/>
      <c r="E7" s="283"/>
      <c r="F7" s="283"/>
      <c r="G7" s="283"/>
      <c r="H7" s="284"/>
      <c r="I7" s="282" t="s">
        <v>94</v>
      </c>
      <c r="J7" s="283"/>
      <c r="K7" s="283"/>
      <c r="L7" s="283"/>
      <c r="M7" s="283"/>
      <c r="N7" s="283"/>
      <c r="O7" s="285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5.833</v>
      </c>
      <c r="D10" s="100">
        <f aca="true" t="shared" si="0" ref="D10:D41">$E$2*($E$3/C10)^2</f>
        <v>73.41481933473271</v>
      </c>
      <c r="E10" s="112"/>
      <c r="F10" s="111">
        <v>5.765</v>
      </c>
      <c r="G10" s="100">
        <f aca="true" t="shared" si="1" ref="G10:G41">$E$2*($E$3/F10)^2</f>
        <v>75.15693557061822</v>
      </c>
      <c r="H10" s="113"/>
      <c r="I10" s="110"/>
      <c r="J10" s="114">
        <v>5.707</v>
      </c>
      <c r="K10" s="100">
        <f>$E$2*($E$3/J10)^2</f>
        <v>76.69233173294724</v>
      </c>
      <c r="L10" s="110"/>
      <c r="M10" s="114">
        <v>5.397</v>
      </c>
      <c r="N10" s="100">
        <f>$E$2*($E$3/M10)^2</f>
        <v>85.75567132887562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5.907</v>
      </c>
      <c r="D11" s="100">
        <f t="shared" si="0"/>
        <v>71.58693121866442</v>
      </c>
      <c r="E11" s="101"/>
      <c r="F11" s="99">
        <v>5.763</v>
      </c>
      <c r="G11" s="100">
        <f t="shared" si="1"/>
        <v>75.20910976937398</v>
      </c>
      <c r="H11" s="102"/>
      <c r="I11" s="98"/>
      <c r="J11" s="99">
        <v>5.859</v>
      </c>
      <c r="K11" s="100">
        <f aca="true" t="shared" si="2" ref="K11:K73">$E$2*($E$3/J11)^2</f>
        <v>72.76469130151085</v>
      </c>
      <c r="L11" s="98"/>
      <c r="M11" s="99">
        <v>5.727</v>
      </c>
      <c r="N11" s="100">
        <f aca="true" t="shared" si="3" ref="N11:N73">$E$2*($E$3/M11)^2</f>
        <v>76.15761255634358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5.879</v>
      </c>
      <c r="D12" s="100">
        <f t="shared" si="0"/>
        <v>72.27045132343909</v>
      </c>
      <c r="E12" s="101"/>
      <c r="F12" s="99">
        <v>5.927</v>
      </c>
      <c r="G12" s="100">
        <f t="shared" si="1"/>
        <v>71.10462212358226</v>
      </c>
      <c r="H12" s="102"/>
      <c r="I12" s="98"/>
      <c r="J12" s="99">
        <v>5.893</v>
      </c>
      <c r="K12" s="100">
        <f t="shared" si="2"/>
        <v>71.92747339431698</v>
      </c>
      <c r="L12" s="98"/>
      <c r="M12" s="99">
        <v>5.525</v>
      </c>
      <c r="N12" s="100">
        <f t="shared" si="3"/>
        <v>81.82822346798793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5.826</v>
      </c>
      <c r="D13" s="100">
        <f t="shared" si="0"/>
        <v>73.59134266659079</v>
      </c>
      <c r="E13" s="101"/>
      <c r="F13" s="99">
        <v>5.885</v>
      </c>
      <c r="G13" s="100">
        <f t="shared" si="1"/>
        <v>72.12316103972414</v>
      </c>
      <c r="H13" s="102"/>
      <c r="I13" s="98"/>
      <c r="J13" s="99">
        <v>5.731</v>
      </c>
      <c r="K13" s="100">
        <f t="shared" si="2"/>
        <v>76.05133995452064</v>
      </c>
      <c r="L13" s="98"/>
      <c r="M13" s="99">
        <v>5.775</v>
      </c>
      <c r="N13" s="100">
        <f t="shared" si="3"/>
        <v>74.89687716497065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5.905</v>
      </c>
      <c r="D14" s="100">
        <f t="shared" si="0"/>
        <v>71.63543184818043</v>
      </c>
      <c r="E14" s="101"/>
      <c r="F14" s="99">
        <v>5.726</v>
      </c>
      <c r="G14" s="100">
        <f t="shared" si="1"/>
        <v>76.18421551223415</v>
      </c>
      <c r="H14" s="102"/>
      <c r="I14" s="98"/>
      <c r="J14" s="99">
        <v>5.875</v>
      </c>
      <c r="K14" s="100">
        <f t="shared" si="2"/>
        <v>72.36889565233137</v>
      </c>
      <c r="L14" s="98"/>
      <c r="M14" s="99">
        <v>5.884</v>
      </c>
      <c r="N14" s="100">
        <f t="shared" si="3"/>
        <v>72.14767813346728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270">
        <v>11.158</v>
      </c>
      <c r="D15" s="271">
        <f t="shared" si="0"/>
        <v>20.062958420145247</v>
      </c>
      <c r="E15" s="101"/>
      <c r="F15" s="99">
        <v>5.844</v>
      </c>
      <c r="G15" s="100">
        <f t="shared" si="1"/>
        <v>73.1387060609851</v>
      </c>
      <c r="H15" s="102" t="s">
        <v>95</v>
      </c>
      <c r="I15" s="98"/>
      <c r="J15" s="99">
        <v>5.979</v>
      </c>
      <c r="K15" s="100">
        <f t="shared" si="2"/>
        <v>69.87319150505053</v>
      </c>
      <c r="L15" s="98"/>
      <c r="M15" s="99">
        <v>5.677</v>
      </c>
      <c r="N15" s="100">
        <f t="shared" si="3"/>
        <v>77.5050317998181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5.885</v>
      </c>
      <c r="D16" s="100">
        <f t="shared" si="0"/>
        <v>72.12316103972414</v>
      </c>
      <c r="E16" s="101"/>
      <c r="F16" s="99">
        <v>5.969</v>
      </c>
      <c r="G16" s="100">
        <f t="shared" si="1"/>
        <v>70.10750787821175</v>
      </c>
      <c r="H16" s="102"/>
      <c r="I16" s="98"/>
      <c r="J16" s="99">
        <v>5.917</v>
      </c>
      <c r="K16" s="100">
        <f t="shared" si="2"/>
        <v>71.3451653284211</v>
      </c>
      <c r="L16" s="98"/>
      <c r="M16" s="99">
        <v>5.912</v>
      </c>
      <c r="N16" s="100">
        <f t="shared" si="3"/>
        <v>71.46589492072269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5.935</v>
      </c>
      <c r="D17" s="100">
        <f t="shared" si="0"/>
        <v>70.91306235978223</v>
      </c>
      <c r="E17" s="101"/>
      <c r="F17" s="99">
        <v>5.906</v>
      </c>
      <c r="G17" s="100">
        <f t="shared" si="1"/>
        <v>71.61117537435169</v>
      </c>
      <c r="H17" s="102"/>
      <c r="I17" s="98"/>
      <c r="J17" s="99">
        <v>5.888</v>
      </c>
      <c r="K17" s="100">
        <f t="shared" si="2"/>
        <v>72.0496846939981</v>
      </c>
      <c r="L17" s="98"/>
      <c r="M17" s="99">
        <v>6.031</v>
      </c>
      <c r="N17" s="100">
        <f t="shared" si="3"/>
        <v>68.67347599223501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5.84</v>
      </c>
      <c r="D18" s="100">
        <f t="shared" si="0"/>
        <v>73.2389303809345</v>
      </c>
      <c r="E18" s="101"/>
      <c r="F18" s="99">
        <v>5.993</v>
      </c>
      <c r="G18" s="100">
        <f t="shared" si="1"/>
        <v>69.54711705622184</v>
      </c>
      <c r="H18" s="102"/>
      <c r="I18" s="98"/>
      <c r="J18" s="99">
        <v>5.889</v>
      </c>
      <c r="K18" s="100">
        <f t="shared" si="2"/>
        <v>72.02521752898423</v>
      </c>
      <c r="L18" s="98"/>
      <c r="M18" s="99">
        <v>5.956</v>
      </c>
      <c r="N18" s="100">
        <f t="shared" si="3"/>
        <v>70.41388539461761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5.961</v>
      </c>
      <c r="D19" s="100">
        <f t="shared" si="0"/>
        <v>70.29581065158165</v>
      </c>
      <c r="E19" s="101"/>
      <c r="F19" s="99">
        <v>5.998</v>
      </c>
      <c r="G19" s="100">
        <f t="shared" si="1"/>
        <v>69.43121487311375</v>
      </c>
      <c r="H19" s="102"/>
      <c r="I19" s="98"/>
      <c r="J19" s="99">
        <v>5.897</v>
      </c>
      <c r="K19" s="100">
        <f t="shared" si="2"/>
        <v>71.82992809494995</v>
      </c>
      <c r="L19" s="98"/>
      <c r="M19" s="99">
        <v>5.958</v>
      </c>
      <c r="N19" s="100">
        <f t="shared" si="3"/>
        <v>70.36661982427964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5.928</v>
      </c>
      <c r="D20" s="100">
        <f t="shared" si="0"/>
        <v>71.08063473330894</v>
      </c>
      <c r="E20" s="101"/>
      <c r="F20" s="99">
        <v>5.968</v>
      </c>
      <c r="G20" s="100">
        <f t="shared" si="1"/>
        <v>70.13100431973203</v>
      </c>
      <c r="H20" s="102"/>
      <c r="I20" s="98"/>
      <c r="J20" s="99">
        <v>5.897</v>
      </c>
      <c r="K20" s="100">
        <f t="shared" si="2"/>
        <v>71.82992809494995</v>
      </c>
      <c r="L20" s="98"/>
      <c r="M20" s="99">
        <v>5.979</v>
      </c>
      <c r="N20" s="100">
        <f t="shared" si="3"/>
        <v>69.87319150505053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5.894</v>
      </c>
      <c r="D21" s="100">
        <f t="shared" si="0"/>
        <v>71.90306844974943</v>
      </c>
      <c r="E21" s="101"/>
      <c r="F21" s="99">
        <v>5.97</v>
      </c>
      <c r="G21" s="100">
        <f t="shared" si="1"/>
        <v>70.08402324295965</v>
      </c>
      <c r="H21" s="102"/>
      <c r="I21" s="98"/>
      <c r="J21" s="99">
        <v>5.917</v>
      </c>
      <c r="K21" s="100">
        <f t="shared" si="2"/>
        <v>71.3451653284211</v>
      </c>
      <c r="L21" s="98"/>
      <c r="M21" s="99">
        <v>5.92</v>
      </c>
      <c r="N21" s="100">
        <f t="shared" si="3"/>
        <v>71.27287436084734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5.987</v>
      </c>
      <c r="D22" s="100">
        <f t="shared" si="0"/>
        <v>69.68658316503306</v>
      </c>
      <c r="E22" s="101"/>
      <c r="F22" s="99">
        <v>6</v>
      </c>
      <c r="G22" s="100">
        <f t="shared" si="1"/>
        <v>69.38493511111112</v>
      </c>
      <c r="H22" s="102"/>
      <c r="I22" s="98"/>
      <c r="J22" s="99">
        <v>5.887</v>
      </c>
      <c r="K22" s="100">
        <f t="shared" si="2"/>
        <v>72.07416432847506</v>
      </c>
      <c r="L22" s="98"/>
      <c r="M22" s="99">
        <v>5.988</v>
      </c>
      <c r="N22" s="100">
        <f t="shared" si="3"/>
        <v>69.66330969665894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5.895</v>
      </c>
      <c r="D23" s="100">
        <f t="shared" si="0"/>
        <v>71.87867592394757</v>
      </c>
      <c r="E23" s="101"/>
      <c r="F23" s="99">
        <v>5.977</v>
      </c>
      <c r="G23" s="100">
        <f t="shared" si="1"/>
        <v>69.91996070822933</v>
      </c>
      <c r="H23" s="102"/>
      <c r="I23" s="98"/>
      <c r="J23" s="99">
        <v>5.917</v>
      </c>
      <c r="K23" s="100">
        <f t="shared" si="2"/>
        <v>71.3451653284211</v>
      </c>
      <c r="L23" s="98"/>
      <c r="M23" s="99">
        <v>5.906</v>
      </c>
      <c r="N23" s="100">
        <f t="shared" si="3"/>
        <v>71.61117537435169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5.944</v>
      </c>
      <c r="D24" s="100">
        <f t="shared" si="0"/>
        <v>70.69848147537628</v>
      </c>
      <c r="E24" s="101"/>
      <c r="F24" s="99">
        <v>5.954</v>
      </c>
      <c r="G24" s="100">
        <f t="shared" si="1"/>
        <v>70.46119860369427</v>
      </c>
      <c r="H24" s="102"/>
      <c r="I24" s="98"/>
      <c r="J24" s="99">
        <v>5.939</v>
      </c>
      <c r="K24" s="100">
        <f t="shared" si="2"/>
        <v>70.81757263843178</v>
      </c>
      <c r="L24" s="98"/>
      <c r="M24" s="99">
        <v>5.922</v>
      </c>
      <c r="N24" s="100">
        <f t="shared" si="3"/>
        <v>71.2247414063793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5.908</v>
      </c>
      <c r="D25" s="100">
        <f t="shared" si="0"/>
        <v>71.56269937277935</v>
      </c>
      <c r="E25" s="101"/>
      <c r="F25" s="99">
        <v>5.928</v>
      </c>
      <c r="G25" s="100">
        <f t="shared" si="1"/>
        <v>71.08063473330894</v>
      </c>
      <c r="H25" s="102"/>
      <c r="I25" s="98"/>
      <c r="J25" s="99">
        <v>5.948</v>
      </c>
      <c r="K25" s="100">
        <f t="shared" si="2"/>
        <v>70.60342470430797</v>
      </c>
      <c r="L25" s="98"/>
      <c r="M25" s="99">
        <v>5.982</v>
      </c>
      <c r="N25" s="100">
        <f t="shared" si="3"/>
        <v>69.80312563680118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5.908</v>
      </c>
      <c r="D26" s="100">
        <f t="shared" si="0"/>
        <v>71.56269937277935</v>
      </c>
      <c r="E26" s="101"/>
      <c r="F26" s="99">
        <v>5.947</v>
      </c>
      <c r="G26" s="100">
        <f t="shared" si="1"/>
        <v>70.6271709160982</v>
      </c>
      <c r="H26" s="102"/>
      <c r="I26" s="98"/>
      <c r="J26" s="99">
        <v>5.9</v>
      </c>
      <c r="K26" s="100">
        <f t="shared" si="2"/>
        <v>71.75689928181556</v>
      </c>
      <c r="L26" s="98"/>
      <c r="M26" s="99">
        <v>5.912</v>
      </c>
      <c r="N26" s="100">
        <f t="shared" si="3"/>
        <v>71.46589492072269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5.889</v>
      </c>
      <c r="D27" s="100">
        <f t="shared" si="0"/>
        <v>72.02521752898423</v>
      </c>
      <c r="E27" s="101"/>
      <c r="F27" s="99">
        <v>5.937</v>
      </c>
      <c r="G27" s="100">
        <f t="shared" si="1"/>
        <v>70.86529337335719</v>
      </c>
      <c r="H27" s="102"/>
      <c r="I27" s="98"/>
      <c r="J27" s="99">
        <v>5.875</v>
      </c>
      <c r="K27" s="100">
        <f t="shared" si="2"/>
        <v>72.36889565233137</v>
      </c>
      <c r="L27" s="98"/>
      <c r="M27" s="99">
        <v>6.015</v>
      </c>
      <c r="N27" s="100">
        <f t="shared" si="3"/>
        <v>69.03930708004167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5.958</v>
      </c>
      <c r="D28" s="100">
        <f t="shared" si="0"/>
        <v>70.36661982427964</v>
      </c>
      <c r="E28" s="101"/>
      <c r="F28" s="99">
        <v>5.962</v>
      </c>
      <c r="G28" s="100">
        <f t="shared" si="1"/>
        <v>70.2722313441914</v>
      </c>
      <c r="H28" s="102"/>
      <c r="I28" s="98"/>
      <c r="J28" s="99">
        <v>5.89</v>
      </c>
      <c r="K28" s="100">
        <f t="shared" si="2"/>
        <v>72.00076282496592</v>
      </c>
      <c r="L28" s="98"/>
      <c r="M28" s="99">
        <v>6.009</v>
      </c>
      <c r="N28" s="100">
        <f t="shared" si="3"/>
        <v>69.1772477191463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5.91</v>
      </c>
      <c r="D29" s="100">
        <f t="shared" si="0"/>
        <v>71.51427257709409</v>
      </c>
      <c r="E29" s="101"/>
      <c r="F29" s="99">
        <v>5.95</v>
      </c>
      <c r="G29" s="100">
        <f t="shared" si="1"/>
        <v>70.55596819433656</v>
      </c>
      <c r="H29" s="102"/>
      <c r="I29" s="98"/>
      <c r="J29" s="99">
        <v>5.931</v>
      </c>
      <c r="K29" s="100">
        <f t="shared" si="2"/>
        <v>71.00874534753213</v>
      </c>
      <c r="L29" s="98"/>
      <c r="M29" s="99">
        <v>5.835</v>
      </c>
      <c r="N29" s="100">
        <f t="shared" si="3"/>
        <v>73.36450074859256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5.972</v>
      </c>
      <c r="D30" s="100">
        <f t="shared" si="0"/>
        <v>70.03708935963272</v>
      </c>
      <c r="E30" s="101"/>
      <c r="F30" s="99">
        <v>5.979</v>
      </c>
      <c r="G30" s="100">
        <f t="shared" si="1"/>
        <v>69.87319150505053</v>
      </c>
      <c r="H30" s="102"/>
      <c r="I30" s="98"/>
      <c r="J30" s="99">
        <v>5.921</v>
      </c>
      <c r="K30" s="100">
        <f t="shared" si="2"/>
        <v>71.24880178671826</v>
      </c>
      <c r="L30" s="98"/>
      <c r="M30" s="99">
        <v>6.007</v>
      </c>
      <c r="N30" s="100">
        <f t="shared" si="3"/>
        <v>69.22331981092255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5.969</v>
      </c>
      <c r="D31" s="100">
        <f t="shared" si="0"/>
        <v>70.10750787821175</v>
      </c>
      <c r="E31" s="101"/>
      <c r="F31" s="99">
        <v>5.726</v>
      </c>
      <c r="G31" s="100">
        <f t="shared" si="1"/>
        <v>76.18421551223415</v>
      </c>
      <c r="H31" s="102"/>
      <c r="I31" s="98"/>
      <c r="J31" s="99">
        <v>5.881</v>
      </c>
      <c r="K31" s="100">
        <f t="shared" si="2"/>
        <v>72.2213044691488</v>
      </c>
      <c r="L31" s="98"/>
      <c r="M31" s="99">
        <v>5.968</v>
      </c>
      <c r="N31" s="100">
        <f t="shared" si="3"/>
        <v>70.13100431973203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5.938</v>
      </c>
      <c r="D32" s="100">
        <f t="shared" si="0"/>
        <v>70.84142697851982</v>
      </c>
      <c r="E32" s="101"/>
      <c r="F32" s="99">
        <v>5.929</v>
      </c>
      <c r="G32" s="100">
        <f t="shared" si="1"/>
        <v>71.0566594793321</v>
      </c>
      <c r="H32" s="102"/>
      <c r="I32" s="98"/>
      <c r="J32" s="99">
        <v>5.914</v>
      </c>
      <c r="K32" s="100">
        <f t="shared" si="2"/>
        <v>71.41756633720459</v>
      </c>
      <c r="L32" s="98"/>
      <c r="M32" s="99">
        <v>5.885</v>
      </c>
      <c r="N32" s="100">
        <f t="shared" si="3"/>
        <v>72.12316103972414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5.888</v>
      </c>
      <c r="D33" s="100">
        <f t="shared" si="0"/>
        <v>72.0496846939981</v>
      </c>
      <c r="E33" s="101"/>
      <c r="F33" s="99">
        <v>5.913</v>
      </c>
      <c r="G33" s="100">
        <f t="shared" si="1"/>
        <v>71.44172449900637</v>
      </c>
      <c r="H33" s="102"/>
      <c r="I33" s="98"/>
      <c r="J33" s="99">
        <v>5.931</v>
      </c>
      <c r="K33" s="100">
        <f t="shared" si="2"/>
        <v>71.00874534753213</v>
      </c>
      <c r="L33" s="98"/>
      <c r="M33" s="99">
        <v>5.99</v>
      </c>
      <c r="N33" s="100">
        <f t="shared" si="3"/>
        <v>69.61679772352919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5.915</v>
      </c>
      <c r="D34" s="100">
        <f t="shared" si="0"/>
        <v>71.3934204270273</v>
      </c>
      <c r="E34" s="101"/>
      <c r="F34" s="99">
        <v>5.938</v>
      </c>
      <c r="G34" s="100">
        <f t="shared" si="1"/>
        <v>70.84142697851982</v>
      </c>
      <c r="H34" s="102"/>
      <c r="I34" s="98"/>
      <c r="J34" s="99">
        <v>5.905</v>
      </c>
      <c r="K34" s="100">
        <f t="shared" si="2"/>
        <v>71.63543184818043</v>
      </c>
      <c r="L34" s="98"/>
      <c r="M34" s="99">
        <v>5.89</v>
      </c>
      <c r="N34" s="100">
        <f t="shared" si="3"/>
        <v>72.00076282496592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5.895</v>
      </c>
      <c r="D35" s="100">
        <f t="shared" si="0"/>
        <v>71.87867592394757</v>
      </c>
      <c r="E35" s="101"/>
      <c r="F35" s="99">
        <v>5.985</v>
      </c>
      <c r="G35" s="100">
        <f t="shared" si="1"/>
        <v>69.73316510435096</v>
      </c>
      <c r="H35" s="102"/>
      <c r="I35" s="98"/>
      <c r="J35" s="99">
        <v>5.934</v>
      </c>
      <c r="K35" s="100">
        <f t="shared" si="2"/>
        <v>70.93696496763806</v>
      </c>
      <c r="L35" s="98"/>
      <c r="M35" s="99">
        <v>5.866</v>
      </c>
      <c r="N35" s="100">
        <f t="shared" si="3"/>
        <v>72.59113217116581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5.927</v>
      </c>
      <c r="D36" s="100">
        <f t="shared" si="0"/>
        <v>71.10462212358226</v>
      </c>
      <c r="E36" s="101"/>
      <c r="F36" s="99">
        <v>5.835</v>
      </c>
      <c r="G36" s="100">
        <f t="shared" si="1"/>
        <v>73.36450074859256</v>
      </c>
      <c r="H36" s="102"/>
      <c r="I36" s="98"/>
      <c r="J36" s="99">
        <v>5.859</v>
      </c>
      <c r="K36" s="100">
        <f t="shared" si="2"/>
        <v>72.76469130151085</v>
      </c>
      <c r="L36" s="98"/>
      <c r="M36" s="99">
        <v>5.948</v>
      </c>
      <c r="N36" s="100">
        <f t="shared" si="3"/>
        <v>70.60342470430797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5.943</v>
      </c>
      <c r="D37" s="100">
        <f t="shared" si="0"/>
        <v>70.72227566333586</v>
      </c>
      <c r="E37" s="101"/>
      <c r="F37" s="99">
        <v>5.881</v>
      </c>
      <c r="G37" s="100">
        <f t="shared" si="1"/>
        <v>72.2213044691488</v>
      </c>
      <c r="H37" s="102"/>
      <c r="I37" s="98"/>
      <c r="J37" s="99">
        <v>5.906</v>
      </c>
      <c r="K37" s="100">
        <f t="shared" si="2"/>
        <v>71.61117537435169</v>
      </c>
      <c r="L37" s="98"/>
      <c r="M37" s="99">
        <v>5.99</v>
      </c>
      <c r="N37" s="100">
        <f t="shared" si="3"/>
        <v>69.61679772352919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5.916</v>
      </c>
      <c r="D38" s="100">
        <f t="shared" si="0"/>
        <v>71.36928676019147</v>
      </c>
      <c r="E38" s="101"/>
      <c r="F38" s="99">
        <v>5.945</v>
      </c>
      <c r="G38" s="100">
        <f t="shared" si="1"/>
        <v>70.6746992935664</v>
      </c>
      <c r="H38" s="102"/>
      <c r="I38" s="98"/>
      <c r="J38" s="99">
        <v>5.919</v>
      </c>
      <c r="K38" s="100">
        <f t="shared" si="2"/>
        <v>71.2969591370076</v>
      </c>
      <c r="L38" s="98"/>
      <c r="M38" s="99">
        <v>5.885</v>
      </c>
      <c r="N38" s="100">
        <f t="shared" si="3"/>
        <v>72.12316103972414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5.955</v>
      </c>
      <c r="D39" s="100">
        <f t="shared" si="0"/>
        <v>70.43753604031355</v>
      </c>
      <c r="E39" s="101"/>
      <c r="F39" s="99">
        <v>5.898</v>
      </c>
      <c r="G39" s="100">
        <f t="shared" si="1"/>
        <v>71.80557277492667</v>
      </c>
      <c r="H39" s="102"/>
      <c r="J39" s="99">
        <v>5.946</v>
      </c>
      <c r="K39" s="100">
        <f t="shared" si="2"/>
        <v>70.65092910983016</v>
      </c>
      <c r="L39" s="98"/>
      <c r="M39" s="99">
        <v>6.012</v>
      </c>
      <c r="N39" s="100">
        <f t="shared" si="3"/>
        <v>69.10822577510758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5.961</v>
      </c>
      <c r="D40" s="100">
        <f t="shared" si="0"/>
        <v>70.29581065158165</v>
      </c>
      <c r="E40" s="101"/>
      <c r="F40" s="99">
        <v>5.945</v>
      </c>
      <c r="G40" s="100">
        <f t="shared" si="1"/>
        <v>70.6746992935664</v>
      </c>
      <c r="H40" s="102"/>
      <c r="I40" s="98"/>
      <c r="J40" s="99">
        <v>5.935</v>
      </c>
      <c r="K40" s="100">
        <f t="shared" si="2"/>
        <v>70.91306235978223</v>
      </c>
      <c r="L40" s="98"/>
      <c r="M40" s="99">
        <v>5.962</v>
      </c>
      <c r="N40" s="100">
        <f t="shared" si="3"/>
        <v>70.2722313441914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5.969</v>
      </c>
      <c r="D41" s="100">
        <f t="shared" si="0"/>
        <v>70.10750787821175</v>
      </c>
      <c r="E41" s="101"/>
      <c r="F41" s="99">
        <v>5.931</v>
      </c>
      <c r="G41" s="100">
        <f t="shared" si="1"/>
        <v>71.00874534753213</v>
      </c>
      <c r="H41" s="102"/>
      <c r="I41" s="98"/>
      <c r="J41" s="99">
        <v>6.016</v>
      </c>
      <c r="K41" s="100">
        <f t="shared" si="2"/>
        <v>69.01635709031234</v>
      </c>
      <c r="L41" s="98"/>
      <c r="M41" s="99">
        <v>6.003</v>
      </c>
      <c r="N41" s="100">
        <f t="shared" si="3"/>
        <v>69.31560218003052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5.912</v>
      </c>
      <c r="D42" s="100">
        <f aca="true" t="shared" si="4" ref="D42:D73">$E$2*($E$3/C42)^2</f>
        <v>71.46589492072269</v>
      </c>
      <c r="E42" s="101"/>
      <c r="F42" s="99">
        <v>5.966</v>
      </c>
      <c r="G42" s="100">
        <f aca="true" t="shared" si="5" ref="G42:G73">$E$2*($E$3/F42)^2</f>
        <v>70.17803265324378</v>
      </c>
      <c r="H42" s="102"/>
      <c r="I42" s="98"/>
      <c r="J42" s="99">
        <v>5.942</v>
      </c>
      <c r="K42" s="100">
        <f t="shared" si="2"/>
        <v>70.7460818655281</v>
      </c>
      <c r="L42" s="98"/>
      <c r="M42" s="99">
        <v>6.061</v>
      </c>
      <c r="N42" s="100">
        <f t="shared" si="3"/>
        <v>67.99533522154091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5.906</v>
      </c>
      <c r="D43" s="100">
        <f t="shared" si="4"/>
        <v>71.61117537435169</v>
      </c>
      <c r="E43" s="101"/>
      <c r="F43" s="99">
        <v>5.993</v>
      </c>
      <c r="G43" s="100">
        <f t="shared" si="5"/>
        <v>69.54711705622184</v>
      </c>
      <c r="H43" s="102"/>
      <c r="I43" s="98"/>
      <c r="J43" s="99">
        <v>5.968</v>
      </c>
      <c r="K43" s="100">
        <f t="shared" si="2"/>
        <v>70.13100431973203</v>
      </c>
      <c r="L43" s="98"/>
      <c r="M43" s="99">
        <v>6.062</v>
      </c>
      <c r="N43" s="100">
        <f t="shared" si="3"/>
        <v>67.97290377089877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5.915</v>
      </c>
      <c r="D44" s="100">
        <f t="shared" si="4"/>
        <v>71.3934204270273</v>
      </c>
      <c r="E44" s="101"/>
      <c r="F44" s="99">
        <v>5.928</v>
      </c>
      <c r="G44" s="100">
        <f t="shared" si="5"/>
        <v>71.08063473330894</v>
      </c>
      <c r="H44" s="102"/>
      <c r="I44" s="98"/>
      <c r="J44" s="99">
        <v>5.935</v>
      </c>
      <c r="K44" s="100">
        <f t="shared" si="2"/>
        <v>70.91306235978223</v>
      </c>
      <c r="L44" s="98"/>
      <c r="M44" s="99">
        <v>6</v>
      </c>
      <c r="N44" s="100">
        <f t="shared" si="3"/>
        <v>69.38493511111112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5.868</v>
      </c>
      <c r="D45" s="100">
        <f t="shared" si="4"/>
        <v>72.54165789611858</v>
      </c>
      <c r="E45" s="101"/>
      <c r="F45" s="99">
        <v>5.913</v>
      </c>
      <c r="G45" s="100">
        <f t="shared" si="5"/>
        <v>71.44172449900637</v>
      </c>
      <c r="H45" s="102"/>
      <c r="I45" s="98"/>
      <c r="J45" s="99">
        <v>5.898</v>
      </c>
      <c r="K45" s="100">
        <f t="shared" si="2"/>
        <v>71.80557277492667</v>
      </c>
      <c r="L45" s="98"/>
      <c r="M45" s="99">
        <v>5.977</v>
      </c>
      <c r="N45" s="100">
        <f t="shared" si="3"/>
        <v>69.91996070822933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5.952</v>
      </c>
      <c r="D46" s="100">
        <f t="shared" si="4"/>
        <v>70.50855951555091</v>
      </c>
      <c r="E46" s="101"/>
      <c r="F46" s="99">
        <v>5.909</v>
      </c>
      <c r="G46" s="100">
        <f t="shared" si="5"/>
        <v>71.5384798283643</v>
      </c>
      <c r="H46" s="102"/>
      <c r="I46" s="98"/>
      <c r="J46" s="99">
        <v>5.947</v>
      </c>
      <c r="K46" s="100">
        <f t="shared" si="2"/>
        <v>70.6271709160982</v>
      </c>
      <c r="L46" s="98"/>
      <c r="M46" s="99">
        <v>5.987</v>
      </c>
      <c r="N46" s="100">
        <f t="shared" si="3"/>
        <v>69.68658316503306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5.901</v>
      </c>
      <c r="D47" s="100">
        <f t="shared" si="4"/>
        <v>71.73258109194295</v>
      </c>
      <c r="E47" s="101"/>
      <c r="F47" s="99">
        <v>5.984</v>
      </c>
      <c r="G47" s="100">
        <f t="shared" si="5"/>
        <v>69.75647359089479</v>
      </c>
      <c r="H47" s="102"/>
      <c r="I47" s="98"/>
      <c r="J47" s="99">
        <v>5.885</v>
      </c>
      <c r="K47" s="100">
        <f t="shared" si="2"/>
        <v>72.12316103972414</v>
      </c>
      <c r="L47" s="98"/>
      <c r="M47" s="99">
        <v>5.938</v>
      </c>
      <c r="N47" s="100">
        <f t="shared" si="3"/>
        <v>70.84142697851982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5.907</v>
      </c>
      <c r="D48" s="100">
        <f t="shared" si="4"/>
        <v>71.58693121866442</v>
      </c>
      <c r="E48" s="101"/>
      <c r="F48" s="99">
        <v>5.871</v>
      </c>
      <c r="G48" s="100">
        <f t="shared" si="5"/>
        <v>72.46754126453664</v>
      </c>
      <c r="H48" s="102"/>
      <c r="I48" s="98"/>
      <c r="J48" s="99">
        <v>5.94</v>
      </c>
      <c r="K48" s="100">
        <f t="shared" si="2"/>
        <v>70.79373034497613</v>
      </c>
      <c r="L48" s="98"/>
      <c r="M48" s="99">
        <v>5.971</v>
      </c>
      <c r="N48" s="100">
        <f t="shared" si="3"/>
        <v>70.06055040606722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5.923</v>
      </c>
      <c r="D49" s="100">
        <f t="shared" si="4"/>
        <v>71.20069321159619</v>
      </c>
      <c r="E49" s="101"/>
      <c r="F49" s="99">
        <v>5.878</v>
      </c>
      <c r="G49" s="100">
        <f t="shared" si="5"/>
        <v>72.2950435653108</v>
      </c>
      <c r="H49" s="102"/>
      <c r="I49" s="98"/>
      <c r="J49" s="99">
        <v>5.967</v>
      </c>
      <c r="K49" s="100">
        <f t="shared" si="2"/>
        <v>70.1545125754355</v>
      </c>
      <c r="L49" s="98"/>
      <c r="M49" s="99">
        <v>5.892</v>
      </c>
      <c r="N49" s="100">
        <f t="shared" si="3"/>
        <v>71.95189076608183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5.921</v>
      </c>
      <c r="D50" s="100">
        <f t="shared" si="4"/>
        <v>71.24880178671826</v>
      </c>
      <c r="E50" s="101"/>
      <c r="F50" s="99">
        <v>5.985</v>
      </c>
      <c r="G50" s="100">
        <f t="shared" si="5"/>
        <v>69.73316510435096</v>
      </c>
      <c r="H50" s="102"/>
      <c r="I50" s="98"/>
      <c r="J50" s="99">
        <v>5.918</v>
      </c>
      <c r="K50" s="100">
        <f t="shared" si="2"/>
        <v>71.32105612344715</v>
      </c>
      <c r="L50" s="98"/>
      <c r="M50" s="99">
        <v>5.907</v>
      </c>
      <c r="N50" s="100">
        <f t="shared" si="3"/>
        <v>71.58693121866442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5.92</v>
      </c>
      <c r="D51" s="100">
        <f t="shared" si="4"/>
        <v>71.27287436084734</v>
      </c>
      <c r="E51" s="101"/>
      <c r="F51" s="99">
        <v>5.986</v>
      </c>
      <c r="G51" s="100">
        <f t="shared" si="5"/>
        <v>69.70986829833147</v>
      </c>
      <c r="H51" s="102"/>
      <c r="I51" s="98"/>
      <c r="J51" s="99">
        <v>5.921</v>
      </c>
      <c r="K51" s="100">
        <f t="shared" si="2"/>
        <v>71.24880178671826</v>
      </c>
      <c r="L51" s="98"/>
      <c r="M51" s="99">
        <v>5.835</v>
      </c>
      <c r="N51" s="100">
        <f t="shared" si="3"/>
        <v>73.36450074859256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5.971</v>
      </c>
      <c r="D52" s="100">
        <f t="shared" si="4"/>
        <v>70.06055040606722</v>
      </c>
      <c r="E52" s="101"/>
      <c r="F52" s="99">
        <v>5.889</v>
      </c>
      <c r="G52" s="100">
        <f t="shared" si="5"/>
        <v>72.02521752898423</v>
      </c>
      <c r="H52" s="102"/>
      <c r="I52" s="98"/>
      <c r="J52" s="99">
        <v>5.905</v>
      </c>
      <c r="K52" s="100">
        <f t="shared" si="2"/>
        <v>71.63543184818043</v>
      </c>
      <c r="L52" s="98"/>
      <c r="M52" s="99">
        <v>6.014</v>
      </c>
      <c r="N52" s="100">
        <f t="shared" si="3"/>
        <v>69.06226851900493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5.936</v>
      </c>
      <c r="D53" s="100">
        <f t="shared" si="4"/>
        <v>70.88917183106778</v>
      </c>
      <c r="E53" s="101"/>
      <c r="F53" s="99">
        <v>5.971</v>
      </c>
      <c r="G53" s="100">
        <f t="shared" si="5"/>
        <v>70.06055040606722</v>
      </c>
      <c r="H53" s="102"/>
      <c r="I53" s="98"/>
      <c r="J53" s="99">
        <v>5.913</v>
      </c>
      <c r="K53" s="100">
        <f t="shared" si="2"/>
        <v>71.44172449900637</v>
      </c>
      <c r="L53" s="98"/>
      <c r="M53" s="99">
        <v>5.924</v>
      </c>
      <c r="N53" s="100">
        <f t="shared" si="3"/>
        <v>71.17665719414177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5.947</v>
      </c>
      <c r="D54" s="100">
        <f t="shared" si="4"/>
        <v>70.6271709160982</v>
      </c>
      <c r="E54" s="101"/>
      <c r="F54" s="99">
        <v>5.853</v>
      </c>
      <c r="G54" s="100">
        <f t="shared" si="5"/>
        <v>72.9139521675316</v>
      </c>
      <c r="H54" s="102"/>
      <c r="I54" s="98"/>
      <c r="J54" s="99">
        <v>5.906</v>
      </c>
      <c r="K54" s="100">
        <f t="shared" si="2"/>
        <v>71.61117537435169</v>
      </c>
      <c r="L54" s="98"/>
      <c r="M54" s="99">
        <v>5.969</v>
      </c>
      <c r="N54" s="100">
        <f t="shared" si="3"/>
        <v>70.10750787821175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5.839</v>
      </c>
      <c r="D55" s="100">
        <f t="shared" si="4"/>
        <v>73.26401865012825</v>
      </c>
      <c r="E55" s="101"/>
      <c r="F55" s="99">
        <v>5.932</v>
      </c>
      <c r="G55" s="100">
        <f t="shared" si="5"/>
        <v>70.98480645335833</v>
      </c>
      <c r="H55" s="102"/>
      <c r="I55" s="98"/>
      <c r="J55" s="99">
        <v>5.892</v>
      </c>
      <c r="K55" s="100">
        <f t="shared" si="2"/>
        <v>71.95189076608183</v>
      </c>
      <c r="L55" s="98"/>
      <c r="M55" s="99">
        <v>5.974</v>
      </c>
      <c r="N55" s="100">
        <f t="shared" si="3"/>
        <v>69.99020260656349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5.891</v>
      </c>
      <c r="D56" s="100">
        <f t="shared" si="4"/>
        <v>71.97632057348282</v>
      </c>
      <c r="E56" s="101"/>
      <c r="F56" s="99">
        <v>5.833</v>
      </c>
      <c r="G56" s="100">
        <f t="shared" si="5"/>
        <v>73.41481933473271</v>
      </c>
      <c r="H56" s="102"/>
      <c r="I56" s="98"/>
      <c r="J56" s="99">
        <v>5.934</v>
      </c>
      <c r="K56" s="100">
        <f t="shared" si="2"/>
        <v>70.93696496763806</v>
      </c>
      <c r="L56" s="98"/>
      <c r="M56" s="99">
        <v>5.904</v>
      </c>
      <c r="N56" s="100">
        <f t="shared" si="3"/>
        <v>71.659700648497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5.943</v>
      </c>
      <c r="D57" s="100">
        <f t="shared" si="4"/>
        <v>70.72227566333586</v>
      </c>
      <c r="E57" s="101"/>
      <c r="F57" s="99">
        <v>5.851</v>
      </c>
      <c r="G57" s="100">
        <f t="shared" si="5"/>
        <v>72.96380785986504</v>
      </c>
      <c r="H57" s="102"/>
      <c r="I57" s="98"/>
      <c r="J57" s="99">
        <v>5.92</v>
      </c>
      <c r="K57" s="100">
        <f t="shared" si="2"/>
        <v>71.27287436084734</v>
      </c>
      <c r="L57" s="98"/>
      <c r="M57" s="99">
        <v>5.895</v>
      </c>
      <c r="N57" s="100">
        <f t="shared" si="3"/>
        <v>71.87867592394757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5.96</v>
      </c>
      <c r="D58" s="100">
        <f t="shared" si="4"/>
        <v>70.31940182874645</v>
      </c>
      <c r="E58" s="101"/>
      <c r="F58" s="99">
        <v>5.937</v>
      </c>
      <c r="G58" s="100">
        <f t="shared" si="5"/>
        <v>70.86529337335719</v>
      </c>
      <c r="H58" s="102"/>
      <c r="I58" s="98"/>
      <c r="J58" s="99">
        <v>5.902</v>
      </c>
      <c r="K58" s="100">
        <f t="shared" si="2"/>
        <v>71.70827526201423</v>
      </c>
      <c r="L58" s="98"/>
      <c r="M58" s="99">
        <v>5.993</v>
      </c>
      <c r="N58" s="100">
        <f t="shared" si="3"/>
        <v>69.54711705622184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5.957</v>
      </c>
      <c r="D59" s="100">
        <f t="shared" si="4"/>
        <v>70.39024665860467</v>
      </c>
      <c r="E59" s="101"/>
      <c r="F59" s="99">
        <v>5.971</v>
      </c>
      <c r="G59" s="100">
        <f t="shared" si="5"/>
        <v>70.06055040606722</v>
      </c>
      <c r="H59" s="102"/>
      <c r="I59" s="98"/>
      <c r="J59" s="99">
        <v>5.941</v>
      </c>
      <c r="K59" s="100">
        <f t="shared" si="2"/>
        <v>70.7699000900427</v>
      </c>
      <c r="L59" s="98"/>
      <c r="M59" s="99">
        <v>5.974</v>
      </c>
      <c r="N59" s="100">
        <f t="shared" si="3"/>
        <v>69.99020260656349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5.958</v>
      </c>
      <c r="D60" s="100">
        <f t="shared" si="4"/>
        <v>70.36661982427964</v>
      </c>
      <c r="E60" s="101"/>
      <c r="F60" s="99">
        <v>5.91</v>
      </c>
      <c r="G60" s="100">
        <f t="shared" si="5"/>
        <v>71.51427257709409</v>
      </c>
      <c r="H60" s="102"/>
      <c r="I60" s="98"/>
      <c r="J60" s="99">
        <v>5.939</v>
      </c>
      <c r="K60" s="100">
        <f t="shared" si="2"/>
        <v>70.81757263843178</v>
      </c>
      <c r="L60" s="98"/>
      <c r="M60" s="99">
        <v>5.978</v>
      </c>
      <c r="N60" s="100">
        <f t="shared" si="3"/>
        <v>69.89657023897483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5.967</v>
      </c>
      <c r="D61" s="100">
        <f t="shared" si="4"/>
        <v>70.1545125754355</v>
      </c>
      <c r="E61" s="101"/>
      <c r="F61" s="99">
        <v>6.002</v>
      </c>
      <c r="G61" s="100">
        <f t="shared" si="5"/>
        <v>69.33870160574043</v>
      </c>
      <c r="H61" s="102"/>
      <c r="I61" s="98"/>
      <c r="J61" s="99">
        <v>5.947</v>
      </c>
      <c r="K61" s="100">
        <f t="shared" si="2"/>
        <v>70.6271709160982</v>
      </c>
      <c r="L61" s="98"/>
      <c r="M61" s="99">
        <v>5.979</v>
      </c>
      <c r="N61" s="100">
        <f t="shared" si="3"/>
        <v>69.87319150505053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5.897</v>
      </c>
      <c r="D62" s="100">
        <f t="shared" si="4"/>
        <v>71.82992809494995</v>
      </c>
      <c r="E62" s="101"/>
      <c r="F62" s="99">
        <v>5.911</v>
      </c>
      <c r="G62" s="100">
        <f t="shared" si="5"/>
        <v>71.49007761065057</v>
      </c>
      <c r="H62" s="102"/>
      <c r="I62" s="98"/>
      <c r="J62" s="99">
        <v>5.941</v>
      </c>
      <c r="K62" s="100">
        <f t="shared" si="2"/>
        <v>70.7699000900427</v>
      </c>
      <c r="L62" s="98"/>
      <c r="M62" s="99">
        <v>5.991</v>
      </c>
      <c r="N62" s="100">
        <f t="shared" si="3"/>
        <v>69.59355920321254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5.914</v>
      </c>
      <c r="D63" s="100">
        <f t="shared" si="4"/>
        <v>71.41756633720459</v>
      </c>
      <c r="E63" s="101"/>
      <c r="F63" s="99">
        <v>5.94</v>
      </c>
      <c r="G63" s="100">
        <f t="shared" si="5"/>
        <v>70.79373034497613</v>
      </c>
      <c r="H63" s="102"/>
      <c r="I63" s="98"/>
      <c r="J63" s="99">
        <v>5.955</v>
      </c>
      <c r="K63" s="100">
        <f t="shared" si="2"/>
        <v>70.43753604031355</v>
      </c>
      <c r="L63" s="98"/>
      <c r="M63" s="99">
        <v>5.898</v>
      </c>
      <c r="N63" s="100">
        <f t="shared" si="3"/>
        <v>71.80557277492667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5.964</v>
      </c>
      <c r="D64" s="100">
        <f t="shared" si="4"/>
        <v>70.22510830689478</v>
      </c>
      <c r="E64" s="101"/>
      <c r="F64" s="99">
        <v>5.899</v>
      </c>
      <c r="G64" s="100">
        <f t="shared" si="5"/>
        <v>71.78122984001384</v>
      </c>
      <c r="H64" s="102"/>
      <c r="I64" s="98"/>
      <c r="J64" s="99">
        <v>5.92</v>
      </c>
      <c r="K64" s="100">
        <f t="shared" si="2"/>
        <v>71.27287436084734</v>
      </c>
      <c r="L64" s="98"/>
      <c r="M64" s="99">
        <v>5.914</v>
      </c>
      <c r="N64" s="100">
        <f t="shared" si="3"/>
        <v>71.41756633720459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5.945</v>
      </c>
      <c r="D65" s="100">
        <f t="shared" si="4"/>
        <v>70.6746992935664</v>
      </c>
      <c r="E65" s="101"/>
      <c r="F65" s="99">
        <v>5.882</v>
      </c>
      <c r="G65" s="100">
        <f t="shared" si="5"/>
        <v>72.19674983967246</v>
      </c>
      <c r="H65" s="102"/>
      <c r="I65" s="98"/>
      <c r="J65" s="99">
        <v>5.886</v>
      </c>
      <c r="K65" s="100">
        <f t="shared" si="2"/>
        <v>72.09865644088974</v>
      </c>
      <c r="L65" s="98"/>
      <c r="M65" s="99">
        <v>5.999</v>
      </c>
      <c r="N65" s="100">
        <f t="shared" si="3"/>
        <v>69.40806920617791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5.926</v>
      </c>
      <c r="D66" s="100">
        <f t="shared" si="4"/>
        <v>71.1286216583447</v>
      </c>
      <c r="E66" s="101"/>
      <c r="F66" s="99">
        <v>5.972</v>
      </c>
      <c r="G66" s="100">
        <f t="shared" si="5"/>
        <v>70.03708935963272</v>
      </c>
      <c r="H66" s="102"/>
      <c r="I66" s="98"/>
      <c r="J66" s="99">
        <v>5.989</v>
      </c>
      <c r="K66" s="100">
        <f t="shared" si="2"/>
        <v>69.64004788541891</v>
      </c>
      <c r="L66" s="98"/>
      <c r="M66" s="99">
        <v>5.985</v>
      </c>
      <c r="N66" s="100">
        <f t="shared" si="3"/>
        <v>69.73316510435096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5.996</v>
      </c>
      <c r="D67" s="100">
        <f t="shared" si="4"/>
        <v>69.47754095347531</v>
      </c>
      <c r="E67" s="101"/>
      <c r="F67" s="99">
        <v>5.949</v>
      </c>
      <c r="G67" s="100">
        <f t="shared" si="5"/>
        <v>70.57969046640378</v>
      </c>
      <c r="H67" s="102"/>
      <c r="I67" s="98"/>
      <c r="J67" s="99">
        <v>5.932</v>
      </c>
      <c r="K67" s="100">
        <f t="shared" si="2"/>
        <v>70.98480645335833</v>
      </c>
      <c r="L67" s="98"/>
      <c r="M67" s="99">
        <v>5.899</v>
      </c>
      <c r="N67" s="100">
        <f t="shared" si="3"/>
        <v>71.78122984001384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5.865</v>
      </c>
      <c r="D68" s="100">
        <f t="shared" si="4"/>
        <v>72.61588829074755</v>
      </c>
      <c r="E68" s="101"/>
      <c r="F68" s="270">
        <v>12.345</v>
      </c>
      <c r="G68" s="271">
        <f t="shared" si="5"/>
        <v>16.390247011094722</v>
      </c>
      <c r="H68" s="102" t="s">
        <v>95</v>
      </c>
      <c r="I68" s="98"/>
      <c r="J68" s="99">
        <v>5.939</v>
      </c>
      <c r="K68" s="100">
        <f t="shared" si="2"/>
        <v>70.81757263843178</v>
      </c>
      <c r="L68" s="98"/>
      <c r="M68" s="99">
        <v>5.888</v>
      </c>
      <c r="N68" s="100">
        <f t="shared" si="3"/>
        <v>72.0496846939981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5.892</v>
      </c>
      <c r="D69" s="100">
        <f t="shared" si="4"/>
        <v>71.95189076608183</v>
      </c>
      <c r="E69" s="101"/>
      <c r="F69" s="99">
        <v>5.914</v>
      </c>
      <c r="G69" s="100">
        <f t="shared" si="5"/>
        <v>71.41756633720459</v>
      </c>
      <c r="H69" s="102"/>
      <c r="I69" s="98"/>
      <c r="J69" s="99">
        <v>5.921</v>
      </c>
      <c r="K69" s="100">
        <f t="shared" si="2"/>
        <v>71.24880178671826</v>
      </c>
      <c r="L69" s="98"/>
      <c r="M69" s="99">
        <v>5.863</v>
      </c>
      <c r="N69" s="100">
        <f t="shared" si="3"/>
        <v>72.6654385372015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5.844</v>
      </c>
      <c r="D70" s="100">
        <f t="shared" si="4"/>
        <v>73.1387060609851</v>
      </c>
      <c r="E70" s="101"/>
      <c r="F70" s="99">
        <v>5.844</v>
      </c>
      <c r="G70" s="100">
        <f t="shared" si="5"/>
        <v>73.1387060609851</v>
      </c>
      <c r="H70" s="102"/>
      <c r="I70" s="98"/>
      <c r="J70" s="99">
        <v>5.881</v>
      </c>
      <c r="K70" s="100">
        <f t="shared" si="2"/>
        <v>72.2213044691488</v>
      </c>
      <c r="L70" s="98"/>
      <c r="M70" s="99">
        <v>5.98</v>
      </c>
      <c r="N70" s="100">
        <f t="shared" si="3"/>
        <v>69.84982449860738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5.799</v>
      </c>
      <c r="D71" s="100">
        <f t="shared" si="4"/>
        <v>74.27821691551732</v>
      </c>
      <c r="E71" s="101"/>
      <c r="F71" s="99">
        <v>5.776</v>
      </c>
      <c r="G71" s="100">
        <f t="shared" si="5"/>
        <v>74.87094558820144</v>
      </c>
      <c r="H71" s="102"/>
      <c r="I71" s="98"/>
      <c r="J71" s="99">
        <v>5.834</v>
      </c>
      <c r="K71" s="100">
        <f t="shared" si="2"/>
        <v>73.38965357286952</v>
      </c>
      <c r="L71" s="98"/>
      <c r="M71" s="99">
        <v>5.792</v>
      </c>
      <c r="N71" s="100">
        <f t="shared" si="3"/>
        <v>74.4578652971521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5.91</v>
      </c>
      <c r="D72" s="100">
        <f t="shared" si="4"/>
        <v>71.51427257709409</v>
      </c>
      <c r="E72" s="101"/>
      <c r="F72" s="99">
        <v>5.933</v>
      </c>
      <c r="G72" s="100">
        <f t="shared" si="5"/>
        <v>70.96087966277969</v>
      </c>
      <c r="H72" s="102"/>
      <c r="I72" s="98"/>
      <c r="J72" s="99">
        <v>5.848</v>
      </c>
      <c r="K72" s="100">
        <f t="shared" si="2"/>
        <v>73.03868732935226</v>
      </c>
      <c r="L72" s="98"/>
      <c r="M72" s="99">
        <v>5.919</v>
      </c>
      <c r="N72" s="100">
        <f t="shared" si="3"/>
        <v>71.2969591370076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5.716</v>
      </c>
      <c r="D73" s="100">
        <f t="shared" si="4"/>
        <v>76.45101347132598</v>
      </c>
      <c r="E73" s="106"/>
      <c r="F73" s="105">
        <v>5.847</v>
      </c>
      <c r="G73" s="100">
        <f t="shared" si="5"/>
        <v>73.063672769118</v>
      </c>
      <c r="H73" s="107"/>
      <c r="I73" s="104"/>
      <c r="J73" s="105">
        <v>5.834</v>
      </c>
      <c r="K73" s="100">
        <f t="shared" si="2"/>
        <v>73.38965357286952</v>
      </c>
      <c r="L73" s="104"/>
      <c r="M73" s="105">
        <v>5.85</v>
      </c>
      <c r="N73" s="108">
        <f t="shared" si="3"/>
        <v>72.9887548834831</v>
      </c>
      <c r="O73" s="109"/>
      <c r="P73" s="40">
        <v>63</v>
      </c>
    </row>
    <row r="74" spans="1:17" ht="24.75" thickBot="1">
      <c r="A74" s="119" t="s">
        <v>0</v>
      </c>
      <c r="B74" s="120" t="s">
        <v>3</v>
      </c>
      <c r="C74" s="121" t="s">
        <v>5</v>
      </c>
      <c r="D74" s="121" t="s">
        <v>7</v>
      </c>
      <c r="E74" s="121" t="s">
        <v>4</v>
      </c>
      <c r="F74" s="121"/>
      <c r="G74" s="121" t="s">
        <v>8</v>
      </c>
      <c r="H74" s="122" t="s">
        <v>27</v>
      </c>
      <c r="I74" s="120" t="s">
        <v>3</v>
      </c>
      <c r="J74" s="121" t="s">
        <v>5</v>
      </c>
      <c r="K74" s="121" t="s">
        <v>7</v>
      </c>
      <c r="L74" s="121" t="s">
        <v>4</v>
      </c>
      <c r="M74" s="121" t="s">
        <v>6</v>
      </c>
      <c r="N74" s="121" t="s">
        <v>8</v>
      </c>
      <c r="O74" s="123" t="s">
        <v>27</v>
      </c>
      <c r="P74" s="124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5.996249999999999</v>
      </c>
      <c r="D75" s="15">
        <f>AVERAGE(D10:D73)</f>
        <v>70.6217660547287</v>
      </c>
      <c r="E75" s="14"/>
      <c r="F75" s="26"/>
      <c r="G75" s="14">
        <f>AVERAGE(G10:G73)</f>
        <v>70.5388551251307</v>
      </c>
      <c r="H75" s="44"/>
      <c r="I75" s="14"/>
      <c r="J75" s="15">
        <f>AVERAGE(J10:J73)</f>
        <v>5.9094218750000005</v>
      </c>
      <c r="K75" s="15">
        <f>AVERAGE(K10:K73)</f>
        <v>71.54292595805032</v>
      </c>
      <c r="L75" s="14"/>
      <c r="M75" s="14">
        <f>AVERAGE(M10:M73)</f>
        <v>5.92075</v>
      </c>
      <c r="N75" s="14">
        <f>AVERAGE(N10:N73)</f>
        <v>71.3347931480327</v>
      </c>
      <c r="O75" s="80"/>
      <c r="P75" s="86" t="s">
        <v>14</v>
      </c>
      <c r="Q75" s="118" t="e">
        <f>Module!$AF$8</f>
        <v>#DIV/0!</v>
      </c>
    </row>
    <row r="76" spans="1:16" ht="12.75">
      <c r="A76" s="54" t="s">
        <v>10</v>
      </c>
      <c r="B76" s="16"/>
      <c r="C76" s="17">
        <f>STDEV(C10:C73)</f>
        <v>0.6572230420368302</v>
      </c>
      <c r="D76" s="17">
        <f>STDEV(D10:D73)</f>
        <v>6.528041911087278</v>
      </c>
      <c r="E76" s="16"/>
      <c r="F76" s="27"/>
      <c r="G76" s="16">
        <f>STDEV(G10:G73)</f>
        <v>7.065566337187169</v>
      </c>
      <c r="H76" s="45"/>
      <c r="I76" s="16"/>
      <c r="J76" s="17">
        <f>STDEV(J10:J73)</f>
        <v>0.04875035358022364</v>
      </c>
      <c r="K76" s="17">
        <f>STDEV(K10:K73)</f>
        <v>1.2069578737523574</v>
      </c>
      <c r="L76" s="16"/>
      <c r="M76" s="16">
        <f>STDEV(M10:M73)</f>
        <v>0.11159293941363435</v>
      </c>
      <c r="N76" s="16">
        <f>STDEV(N10:N73)</f>
        <v>2.9034110306219505</v>
      </c>
      <c r="O76" s="81"/>
      <c r="P76" s="87" t="s">
        <v>10</v>
      </c>
    </row>
    <row r="77" spans="1:16" ht="12.75">
      <c r="A77" s="55" t="s">
        <v>15</v>
      </c>
      <c r="B77" s="18">
        <f aca="true" t="shared" si="6" ref="B77:G77">MAX(B10:B73)</f>
        <v>0</v>
      </c>
      <c r="C77" s="19">
        <f>MAX(C10:C73)</f>
        <v>11.158</v>
      </c>
      <c r="D77" s="19">
        <f t="shared" si="6"/>
        <v>76.45101347132598</v>
      </c>
      <c r="E77" s="18">
        <f t="shared" si="6"/>
        <v>0</v>
      </c>
      <c r="F77" s="28"/>
      <c r="G77" s="18">
        <f t="shared" si="6"/>
        <v>76.18421551223415</v>
      </c>
      <c r="H77" s="46"/>
      <c r="I77" s="18"/>
      <c r="J77" s="19">
        <f>MAX(J10:J73)</f>
        <v>6.016</v>
      </c>
      <c r="K77" s="19">
        <f>MAX(K10:K73)</f>
        <v>76.69233173294724</v>
      </c>
      <c r="L77" s="18">
        <f>MAX(L10:L73)</f>
        <v>0</v>
      </c>
      <c r="M77" s="18">
        <f>MAX(M10:M73)</f>
        <v>6.062</v>
      </c>
      <c r="N77" s="18">
        <f>MAX(N10:N73)</f>
        <v>85.75567132887562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5.716</v>
      </c>
      <c r="D78" s="19">
        <f>MIN(D10:D73)</f>
        <v>20.062958420145247</v>
      </c>
      <c r="E78" s="18">
        <f>MIN(E10:E73)</f>
        <v>0</v>
      </c>
      <c r="F78" s="28"/>
      <c r="G78" s="18">
        <f>MIN(G10:G73)</f>
        <v>16.390247011094722</v>
      </c>
      <c r="H78" s="47"/>
      <c r="I78" s="20"/>
      <c r="J78" s="19">
        <f>MIN(J10:J73)</f>
        <v>5.707</v>
      </c>
      <c r="K78" s="19">
        <f>MIN(K10:K73)</f>
        <v>69.01635709031234</v>
      </c>
      <c r="L78" s="18">
        <f>MIN(L10:L73)</f>
        <v>0</v>
      </c>
      <c r="M78" s="18">
        <f>MIN(M10:M73)</f>
        <v>5.397</v>
      </c>
      <c r="N78" s="18">
        <f>MIN(N10:N73)</f>
        <v>67.97290377089877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1</v>
      </c>
      <c r="E79" s="20"/>
      <c r="F79" s="20"/>
      <c r="G79" s="22">
        <f>COUNTIF(G10:G73,"&lt;65")</f>
        <v>1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2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73" t="s">
        <v>93</v>
      </c>
      <c r="C84" s="274"/>
      <c r="D84" s="274"/>
      <c r="E84" s="274"/>
      <c r="F84" s="274"/>
      <c r="G84" s="274"/>
      <c r="H84" s="275"/>
      <c r="I84" s="276" t="s">
        <v>94</v>
      </c>
      <c r="J84" s="274"/>
      <c r="K84" s="274"/>
      <c r="L84" s="274"/>
      <c r="M84" s="274"/>
      <c r="N84" s="274"/>
      <c r="O84" s="277"/>
      <c r="P84" s="90" t="s">
        <v>9</v>
      </c>
    </row>
    <row r="85" spans="1:16" ht="12.75">
      <c r="A85" s="57" t="s">
        <v>12</v>
      </c>
      <c r="B85" s="278" t="s">
        <v>90</v>
      </c>
      <c r="C85" s="279"/>
      <c r="N85" s="278" t="s">
        <v>90</v>
      </c>
      <c r="O85" s="279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workbookViewId="0" topLeftCell="A1">
      <selection activeCell="Q121" sqref="Q121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5"/>
    </row>
    <row r="4" ht="13.5" thickBot="1">
      <c r="AA4" s="125"/>
    </row>
    <row r="5" spans="1:27" ht="14.25" thickBot="1" thickTop="1">
      <c r="A5" s="286" t="s">
        <v>91</v>
      </c>
      <c r="B5" s="287"/>
      <c r="C5" s="288"/>
      <c r="D5" s="132"/>
      <c r="E5" s="132"/>
      <c r="F5" s="132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5"/>
    </row>
    <row r="6" spans="1:33" ht="17.25" thickBot="1" thickTop="1">
      <c r="A6" s="60" t="s">
        <v>9</v>
      </c>
      <c r="B6" s="289" t="s">
        <v>93</v>
      </c>
      <c r="C6" s="290"/>
      <c r="D6" s="290"/>
      <c r="E6" s="290"/>
      <c r="F6" s="290"/>
      <c r="G6" s="291"/>
      <c r="H6" s="289" t="s">
        <v>94</v>
      </c>
      <c r="I6" s="290"/>
      <c r="J6" s="290"/>
      <c r="K6" s="290"/>
      <c r="L6" s="290"/>
      <c r="M6" s="291"/>
      <c r="N6" s="59" t="s">
        <v>25</v>
      </c>
      <c r="O6" s="32" t="s">
        <v>26</v>
      </c>
      <c r="Q6" s="207" t="s">
        <v>84</v>
      </c>
      <c r="R6" s="208" t="s">
        <v>64</v>
      </c>
      <c r="S6" s="208" t="s">
        <v>65</v>
      </c>
      <c r="T6" s="208" t="s">
        <v>66</v>
      </c>
      <c r="U6" s="209" t="s">
        <v>67</v>
      </c>
      <c r="V6" s="210" t="s">
        <v>68</v>
      </c>
      <c r="X6" s="211" t="s">
        <v>79</v>
      </c>
      <c r="Y6" s="212" t="s">
        <v>85</v>
      </c>
      <c r="Z6" s="213" t="s">
        <v>79</v>
      </c>
      <c r="AA6" s="214" t="s">
        <v>86</v>
      </c>
      <c r="AB6" s="215" t="s">
        <v>87</v>
      </c>
      <c r="AC6" s="216" t="s">
        <v>88</v>
      </c>
      <c r="AE6" s="217"/>
      <c r="AF6" s="218" t="s">
        <v>80</v>
      </c>
      <c r="AG6" s="219" t="s">
        <v>81</v>
      </c>
    </row>
    <row r="7" spans="1:46" ht="15" thickBot="1">
      <c r="A7" s="133" t="s">
        <v>19</v>
      </c>
      <c r="B7" s="134"/>
      <c r="C7" s="135" t="e">
        <f>$AQ$8</f>
        <v>#DIV/0!</v>
      </c>
      <c r="D7" s="136"/>
      <c r="E7" s="137"/>
      <c r="F7" s="135" t="e">
        <f>$AP$8</f>
        <v>#DIV/0!</v>
      </c>
      <c r="G7" s="138"/>
      <c r="H7" s="134"/>
      <c r="I7" s="135" t="e">
        <f>$AT$8</f>
        <v>#DIV/0!</v>
      </c>
      <c r="J7" s="136"/>
      <c r="K7" s="137"/>
      <c r="L7" s="135" t="e">
        <f>$AS$8</f>
        <v>#DIV/0!</v>
      </c>
      <c r="M7" s="61"/>
      <c r="N7" s="41"/>
      <c r="O7" s="32"/>
      <c r="Q7" s="220">
        <v>250</v>
      </c>
      <c r="R7" s="221">
        <f aca="true" t="shared" si="0" ref="R7:R28">FREQUENCY(B$10:D$73,$Q7:$Q8)</f>
        <v>0</v>
      </c>
      <c r="S7" s="221">
        <f aca="true" t="shared" si="1" ref="S7:S28">FREQUENCY(E$10:G$73,$Q7:$Q8)</f>
        <v>0</v>
      </c>
      <c r="T7" s="221">
        <f aca="true" t="shared" si="2" ref="T7:T28">FREQUENCY(H$10:J$73,$Q7:$Q8)</f>
        <v>0</v>
      </c>
      <c r="U7" s="222">
        <f aca="true" t="shared" si="3" ref="U7:U27">FREQUENCY(K$10:M$73,$Q7:$Q8)</f>
        <v>0</v>
      </c>
      <c r="V7" s="223">
        <f aca="true" t="shared" si="4" ref="V7:V28">FREQUENCY(B$10:M$73,$Q7:$Q8)</f>
        <v>0</v>
      </c>
      <c r="X7" s="224"/>
      <c r="Y7" s="225"/>
      <c r="Z7" s="226"/>
      <c r="AA7" s="227"/>
      <c r="AB7" s="228" t="e">
        <f>(Y7-Y8)/(X8-X7)</f>
        <v>#DIV/0!</v>
      </c>
      <c r="AC7" s="229" t="e">
        <f>(AA7-AA8)/(Z8-Z7)</f>
        <v>#DIV/0!</v>
      </c>
      <c r="AE7" s="230" t="s">
        <v>69</v>
      </c>
      <c r="AF7" s="231" t="e">
        <f>60*AVERAGE(AB8)</f>
        <v>#DIV/0!</v>
      </c>
      <c r="AG7" s="232" t="e">
        <f>60*AVERAGE(AC8)</f>
        <v>#DIV/0!</v>
      </c>
      <c r="AN7" s="233" t="s">
        <v>82</v>
      </c>
      <c r="AO7" s="234" t="s">
        <v>83</v>
      </c>
      <c r="AP7" s="234" t="s">
        <v>89</v>
      </c>
      <c r="AQ7" s="234" t="s">
        <v>89</v>
      </c>
      <c r="AR7" s="234" t="s">
        <v>83</v>
      </c>
      <c r="AS7" s="234" t="s">
        <v>89</v>
      </c>
      <c r="AT7" s="234" t="s">
        <v>89</v>
      </c>
    </row>
    <row r="8" spans="1:46" ht="13.5" thickBot="1">
      <c r="A8" s="139" t="s">
        <v>17</v>
      </c>
      <c r="B8" s="289" t="s">
        <v>36</v>
      </c>
      <c r="C8" s="292"/>
      <c r="D8" s="293"/>
      <c r="E8" s="289" t="s">
        <v>37</v>
      </c>
      <c r="F8" s="292"/>
      <c r="G8" s="293"/>
      <c r="H8" s="289" t="s">
        <v>61</v>
      </c>
      <c r="I8" s="292"/>
      <c r="J8" s="293"/>
      <c r="K8" s="289" t="s">
        <v>62</v>
      </c>
      <c r="L8" s="292"/>
      <c r="M8" s="293"/>
      <c r="N8" s="31"/>
      <c r="O8" s="32"/>
      <c r="Q8" s="235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6">
        <f t="shared" si="3"/>
        <v>0</v>
      </c>
      <c r="V8" s="237">
        <f t="shared" si="4"/>
        <v>0</v>
      </c>
      <c r="X8" s="238"/>
      <c r="Y8" s="239"/>
      <c r="Z8" s="240"/>
      <c r="AA8" s="241"/>
      <c r="AB8" s="242" t="e">
        <f>(Y8-Y9)/(X9-X8)</f>
        <v>#DIV/0!</v>
      </c>
      <c r="AC8" s="243" t="e">
        <f>(AA8-AA9)/(Z9-Z8)</f>
        <v>#DIV/0!</v>
      </c>
      <c r="AE8" s="244" t="s">
        <v>70</v>
      </c>
      <c r="AF8" s="245" t="e">
        <f>60*AVERAGE(AB8)</f>
        <v>#DIV/0!</v>
      </c>
      <c r="AG8" s="246" t="e">
        <f>60*AVERAGE(AC8)</f>
        <v>#DIV/0!</v>
      </c>
      <c r="AN8" s="247">
        <f>(AN144-AN138)</f>
        <v>0</v>
      </c>
      <c r="AO8" s="247" t="e">
        <f>AVERAGE(AO138:AO144)</f>
        <v>#DIV/0!</v>
      </c>
      <c r="AP8" s="248" t="e">
        <f>1000*ABS(AVERAGE(AP138:AP144))</f>
        <v>#DIV/0!</v>
      </c>
      <c r="AQ8" s="248" t="e">
        <f>1000*ABS(AVERAGE(AQ138:AQ144))</f>
        <v>#DIV/0!</v>
      </c>
      <c r="AR8" s="247" t="e">
        <f>AVERAGE(AR138:AR144)</f>
        <v>#DIV/0!</v>
      </c>
      <c r="AS8" s="248" t="e">
        <f>1000*ABS(AVERAGE(AS138:AS144))</f>
        <v>#DIV/0!</v>
      </c>
      <c r="AT8" s="248" t="e">
        <f>1000*ABS(AVERAGE(AT138:AT144))</f>
        <v>#DIV/0!</v>
      </c>
    </row>
    <row r="9" spans="1:32" ht="14.25" thickBot="1">
      <c r="A9" s="39" t="s">
        <v>24</v>
      </c>
      <c r="B9" s="140" t="s">
        <v>38</v>
      </c>
      <c r="C9" s="141" t="s">
        <v>39</v>
      </c>
      <c r="D9" s="93" t="s">
        <v>40</v>
      </c>
      <c r="E9" s="142" t="s">
        <v>41</v>
      </c>
      <c r="F9" s="143" t="s">
        <v>42</v>
      </c>
      <c r="G9" s="144" t="s">
        <v>43</v>
      </c>
      <c r="H9" s="140" t="s">
        <v>44</v>
      </c>
      <c r="I9" s="141" t="s">
        <v>45</v>
      </c>
      <c r="J9" s="93" t="s">
        <v>46</v>
      </c>
      <c r="K9" s="142" t="s">
        <v>47</v>
      </c>
      <c r="L9" s="141" t="s">
        <v>48</v>
      </c>
      <c r="M9" s="144" t="s">
        <v>63</v>
      </c>
      <c r="N9" s="294" t="s">
        <v>18</v>
      </c>
      <c r="O9" s="295"/>
      <c r="Q9" s="235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6">
        <f t="shared" si="3"/>
        <v>0</v>
      </c>
      <c r="V9" s="237">
        <f t="shared" si="4"/>
        <v>0</v>
      </c>
      <c r="X9" s="238"/>
      <c r="Y9" s="239"/>
      <c r="Z9" s="240"/>
      <c r="AA9" s="241"/>
      <c r="AB9" s="242"/>
      <c r="AC9" s="243"/>
      <c r="AE9" s="126"/>
      <c r="AF9" s="127"/>
    </row>
    <row r="10" spans="1:46" ht="12.75">
      <c r="A10" s="145">
        <v>0</v>
      </c>
      <c r="B10" s="146">
        <v>-1</v>
      </c>
      <c r="C10" s="147">
        <v>-1</v>
      </c>
      <c r="D10" s="42">
        <v>-1</v>
      </c>
      <c r="E10" s="148">
        <v>-1</v>
      </c>
      <c r="F10" s="149">
        <v>-1</v>
      </c>
      <c r="G10" s="150">
        <v>-1</v>
      </c>
      <c r="H10" s="151">
        <v>-1</v>
      </c>
      <c r="I10" s="152">
        <v>-1</v>
      </c>
      <c r="J10" s="153">
        <v>-1</v>
      </c>
      <c r="K10" s="154">
        <v>-1</v>
      </c>
      <c r="L10" s="152">
        <v>-1</v>
      </c>
      <c r="M10" s="150">
        <v>-1</v>
      </c>
      <c r="N10" s="296"/>
      <c r="O10" s="297"/>
      <c r="Q10" s="235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6">
        <f t="shared" si="3"/>
        <v>0</v>
      </c>
      <c r="V10" s="237">
        <f t="shared" si="4"/>
        <v>0</v>
      </c>
      <c r="X10" s="238"/>
      <c r="Y10" s="239"/>
      <c r="Z10" s="240"/>
      <c r="AA10" s="241"/>
      <c r="AB10" s="242"/>
      <c r="AC10" s="243"/>
      <c r="AL10" s="249" t="s">
        <v>13</v>
      </c>
      <c r="AM10" s="249" t="s">
        <v>71</v>
      </c>
      <c r="AN10" s="249" t="s">
        <v>72</v>
      </c>
      <c r="AO10" s="249" t="s">
        <v>73</v>
      </c>
      <c r="AP10" s="249" t="s">
        <v>74</v>
      </c>
      <c r="AQ10" s="249" t="s">
        <v>75</v>
      </c>
      <c r="AR10" s="249" t="s">
        <v>76</v>
      </c>
      <c r="AS10" s="249" t="s">
        <v>77</v>
      </c>
      <c r="AT10" s="249" t="s">
        <v>78</v>
      </c>
    </row>
    <row r="11" spans="1:46" ht="12.75">
      <c r="A11" s="155">
        <v>1</v>
      </c>
      <c r="B11" s="156">
        <v>-1</v>
      </c>
      <c r="C11" s="157">
        <v>-1</v>
      </c>
      <c r="D11" s="43">
        <v>-1</v>
      </c>
      <c r="E11" s="158">
        <v>-1</v>
      </c>
      <c r="F11" s="157">
        <v>-1</v>
      </c>
      <c r="G11" s="159">
        <v>-1</v>
      </c>
      <c r="H11" s="160">
        <v>-1</v>
      </c>
      <c r="I11" s="161">
        <v>-1</v>
      </c>
      <c r="J11" s="162">
        <v>-1</v>
      </c>
      <c r="K11" s="163">
        <v>-1</v>
      </c>
      <c r="L11" s="161">
        <v>-1</v>
      </c>
      <c r="M11" s="159">
        <v>-1</v>
      </c>
      <c r="N11" s="298"/>
      <c r="O11" s="299"/>
      <c r="Q11" s="235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6">
        <f t="shared" si="3"/>
        <v>0</v>
      </c>
      <c r="V11" s="237">
        <f t="shared" si="4"/>
        <v>0</v>
      </c>
      <c r="X11" s="238"/>
      <c r="Y11" s="239"/>
      <c r="Z11" s="240"/>
      <c r="AA11" s="241"/>
      <c r="AB11" s="242"/>
      <c r="AC11" s="243"/>
      <c r="AL11" s="250"/>
      <c r="AM11" s="251"/>
      <c r="AN11" s="252"/>
      <c r="AO11" s="252"/>
      <c r="AP11" s="252"/>
      <c r="AQ11" s="252"/>
      <c r="AR11" s="252"/>
      <c r="AS11" s="252"/>
      <c r="AT11" s="252"/>
    </row>
    <row r="12" spans="1:46" ht="12.75">
      <c r="A12" s="155">
        <v>2</v>
      </c>
      <c r="B12" s="156">
        <v>-1</v>
      </c>
      <c r="C12" s="157">
        <v>-1</v>
      </c>
      <c r="D12" s="43">
        <v>-1</v>
      </c>
      <c r="E12" s="158">
        <v>-1</v>
      </c>
      <c r="F12" s="157">
        <v>-1</v>
      </c>
      <c r="G12" s="159">
        <v>-1</v>
      </c>
      <c r="H12" s="160">
        <v>-1</v>
      </c>
      <c r="I12" s="161">
        <v>-1</v>
      </c>
      <c r="J12" s="162">
        <v>-1</v>
      </c>
      <c r="K12" s="163">
        <v>-1</v>
      </c>
      <c r="L12" s="161">
        <v>-1</v>
      </c>
      <c r="M12" s="159">
        <v>-1</v>
      </c>
      <c r="N12" s="298"/>
      <c r="O12" s="299"/>
      <c r="Q12" s="235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6">
        <f t="shared" si="3"/>
        <v>0</v>
      </c>
      <c r="V12" s="237">
        <f t="shared" si="4"/>
        <v>0</v>
      </c>
      <c r="X12" s="238"/>
      <c r="Y12" s="239"/>
      <c r="Z12" s="240"/>
      <c r="AA12" s="241"/>
      <c r="AB12" s="242"/>
      <c r="AC12" s="243"/>
      <c r="AL12" s="250"/>
      <c r="AM12" s="251"/>
      <c r="AN12" s="252"/>
      <c r="AO12" s="252"/>
      <c r="AP12" s="252"/>
      <c r="AQ12" s="252"/>
      <c r="AR12" s="252"/>
      <c r="AS12" s="252"/>
      <c r="AT12" s="252"/>
    </row>
    <row r="13" spans="1:46" ht="12.75">
      <c r="A13" s="155">
        <v>3</v>
      </c>
      <c r="B13" s="156">
        <v>-1</v>
      </c>
      <c r="C13" s="157">
        <v>-1</v>
      </c>
      <c r="D13" s="43">
        <v>-1</v>
      </c>
      <c r="E13" s="158">
        <v>-1</v>
      </c>
      <c r="F13" s="157">
        <v>-1</v>
      </c>
      <c r="G13" s="159">
        <v>-1</v>
      </c>
      <c r="H13" s="160">
        <v>-1</v>
      </c>
      <c r="I13" s="161">
        <v>-1</v>
      </c>
      <c r="J13" s="162">
        <v>-1</v>
      </c>
      <c r="K13" s="163">
        <v>-1</v>
      </c>
      <c r="L13" s="161">
        <v>-1</v>
      </c>
      <c r="M13" s="159">
        <v>-1</v>
      </c>
      <c r="N13" s="298"/>
      <c r="O13" s="299"/>
      <c r="Q13" s="235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6">
        <f t="shared" si="3"/>
        <v>0</v>
      </c>
      <c r="V13" s="237">
        <f t="shared" si="4"/>
        <v>0</v>
      </c>
      <c r="X13" s="238"/>
      <c r="Y13" s="239"/>
      <c r="Z13" s="240"/>
      <c r="AA13" s="241"/>
      <c r="AB13" s="242"/>
      <c r="AC13" s="243"/>
      <c r="AL13" s="250"/>
      <c r="AM13" s="251"/>
      <c r="AN13" s="252"/>
      <c r="AO13" s="252"/>
      <c r="AP13" s="252"/>
      <c r="AQ13" s="252"/>
      <c r="AR13" s="252"/>
      <c r="AS13" s="252"/>
      <c r="AT13" s="252"/>
    </row>
    <row r="14" spans="1:46" ht="12.75">
      <c r="A14" s="155">
        <v>4</v>
      </c>
      <c r="B14" s="156">
        <v>-1</v>
      </c>
      <c r="C14" s="157">
        <v>-1</v>
      </c>
      <c r="D14" s="43">
        <v>-1</v>
      </c>
      <c r="E14" s="158">
        <v>-1</v>
      </c>
      <c r="F14" s="157">
        <v>-1</v>
      </c>
      <c r="G14" s="159">
        <v>-1</v>
      </c>
      <c r="H14" s="160">
        <v>-1</v>
      </c>
      <c r="I14" s="161">
        <v>-1</v>
      </c>
      <c r="J14" s="162">
        <v>-1</v>
      </c>
      <c r="K14" s="163">
        <v>-1</v>
      </c>
      <c r="L14" s="161">
        <v>-1</v>
      </c>
      <c r="M14" s="159">
        <v>-1</v>
      </c>
      <c r="N14" s="298"/>
      <c r="O14" s="299"/>
      <c r="Q14" s="235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6">
        <f t="shared" si="3"/>
        <v>0</v>
      </c>
      <c r="V14" s="237">
        <f t="shared" si="4"/>
        <v>0</v>
      </c>
      <c r="X14" s="238"/>
      <c r="Y14" s="239"/>
      <c r="Z14" s="240"/>
      <c r="AA14" s="241"/>
      <c r="AB14" s="242"/>
      <c r="AC14" s="243"/>
      <c r="AL14" s="250"/>
      <c r="AM14" s="251"/>
      <c r="AN14" s="252"/>
      <c r="AO14" s="252"/>
      <c r="AP14" s="252"/>
      <c r="AQ14" s="252"/>
      <c r="AR14" s="252"/>
      <c r="AS14" s="252"/>
      <c r="AT14" s="252"/>
    </row>
    <row r="15" spans="1:46" ht="12.75">
      <c r="A15" s="155">
        <v>5</v>
      </c>
      <c r="B15" s="156">
        <v>-1</v>
      </c>
      <c r="C15" s="157">
        <v>-1</v>
      </c>
      <c r="D15" s="43">
        <v>-1</v>
      </c>
      <c r="E15" s="158">
        <v>-1</v>
      </c>
      <c r="F15" s="157">
        <v>-1</v>
      </c>
      <c r="G15" s="159">
        <v>-1</v>
      </c>
      <c r="H15" s="160">
        <v>-1</v>
      </c>
      <c r="I15" s="161">
        <v>-1</v>
      </c>
      <c r="J15" s="162">
        <v>-1</v>
      </c>
      <c r="K15" s="163">
        <v>-1</v>
      </c>
      <c r="L15" s="161">
        <v>-1</v>
      </c>
      <c r="M15" s="159">
        <v>-1</v>
      </c>
      <c r="N15" s="298"/>
      <c r="O15" s="299"/>
      <c r="Q15" s="235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6">
        <f t="shared" si="3"/>
        <v>0</v>
      </c>
      <c r="V15" s="237">
        <f t="shared" si="4"/>
        <v>0</v>
      </c>
      <c r="X15" s="238"/>
      <c r="Y15" s="239"/>
      <c r="Z15" s="240"/>
      <c r="AA15" s="241"/>
      <c r="AB15" s="242"/>
      <c r="AC15" s="243"/>
      <c r="AL15" s="250"/>
      <c r="AM15" s="251"/>
      <c r="AN15" s="252"/>
      <c r="AO15" s="252"/>
      <c r="AP15" s="252"/>
      <c r="AQ15" s="252"/>
      <c r="AR15" s="252"/>
      <c r="AS15" s="252"/>
      <c r="AT15" s="252"/>
    </row>
    <row r="16" spans="1:46" ht="12.75">
      <c r="A16" s="155">
        <v>6</v>
      </c>
      <c r="B16" s="156">
        <v>-1</v>
      </c>
      <c r="C16" s="157">
        <v>-1</v>
      </c>
      <c r="D16" s="43">
        <v>-1</v>
      </c>
      <c r="E16" s="158">
        <v>-1</v>
      </c>
      <c r="F16" s="157">
        <v>-1</v>
      </c>
      <c r="G16" s="159">
        <v>-1</v>
      </c>
      <c r="H16" s="160">
        <v>-1</v>
      </c>
      <c r="I16" s="161">
        <v>-1</v>
      </c>
      <c r="J16" s="162">
        <v>-1</v>
      </c>
      <c r="K16" s="163">
        <v>-1</v>
      </c>
      <c r="L16" s="161">
        <v>-1</v>
      </c>
      <c r="M16" s="159">
        <v>-1</v>
      </c>
      <c r="N16" s="298"/>
      <c r="O16" s="299"/>
      <c r="Q16" s="235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6">
        <f t="shared" si="3"/>
        <v>0</v>
      </c>
      <c r="V16" s="237">
        <f t="shared" si="4"/>
        <v>0</v>
      </c>
      <c r="X16" s="238"/>
      <c r="Y16" s="239"/>
      <c r="Z16" s="240"/>
      <c r="AA16" s="241"/>
      <c r="AB16" s="242"/>
      <c r="AC16" s="243"/>
      <c r="AL16" s="250"/>
      <c r="AM16" s="251"/>
      <c r="AN16" s="252"/>
      <c r="AO16" s="252"/>
      <c r="AP16" s="252"/>
      <c r="AQ16" s="252"/>
      <c r="AR16" s="252"/>
      <c r="AS16" s="252"/>
      <c r="AT16" s="252"/>
    </row>
    <row r="17" spans="1:46" ht="12.75">
      <c r="A17" s="155">
        <v>7</v>
      </c>
      <c r="B17" s="156">
        <v>-1</v>
      </c>
      <c r="C17" s="157">
        <v>-1</v>
      </c>
      <c r="D17" s="43">
        <v>-1</v>
      </c>
      <c r="E17" s="158">
        <v>-1</v>
      </c>
      <c r="F17" s="157">
        <v>-1</v>
      </c>
      <c r="G17" s="159">
        <v>-1</v>
      </c>
      <c r="H17" s="160">
        <v>-1</v>
      </c>
      <c r="I17" s="161">
        <v>-1</v>
      </c>
      <c r="J17" s="162">
        <v>-1</v>
      </c>
      <c r="K17" s="163">
        <v>-1</v>
      </c>
      <c r="L17" s="161">
        <v>-1</v>
      </c>
      <c r="M17" s="159">
        <v>-1</v>
      </c>
      <c r="N17" s="298"/>
      <c r="O17" s="299"/>
      <c r="Q17" s="235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6">
        <f t="shared" si="3"/>
        <v>0</v>
      </c>
      <c r="V17" s="237">
        <f t="shared" si="4"/>
        <v>0</v>
      </c>
      <c r="X17" s="238"/>
      <c r="Y17" s="239"/>
      <c r="Z17" s="240"/>
      <c r="AA17" s="241"/>
      <c r="AB17" s="242"/>
      <c r="AC17" s="243"/>
      <c r="AL17" s="250"/>
      <c r="AM17" s="251"/>
      <c r="AN17" s="252"/>
      <c r="AO17" s="252"/>
      <c r="AP17" s="252"/>
      <c r="AQ17" s="252"/>
      <c r="AR17" s="252"/>
      <c r="AS17" s="252"/>
      <c r="AT17" s="252"/>
    </row>
    <row r="18" spans="1:46" ht="12.75">
      <c r="A18" s="155">
        <v>8</v>
      </c>
      <c r="B18" s="156">
        <v>-1</v>
      </c>
      <c r="C18" s="157">
        <v>-1</v>
      </c>
      <c r="D18" s="43">
        <v>-1</v>
      </c>
      <c r="E18" s="158">
        <v>-1</v>
      </c>
      <c r="F18" s="157">
        <v>-1</v>
      </c>
      <c r="G18" s="159">
        <v>-1</v>
      </c>
      <c r="H18" s="160">
        <v>-1</v>
      </c>
      <c r="I18" s="161">
        <v>-1</v>
      </c>
      <c r="J18" s="162">
        <v>-1</v>
      </c>
      <c r="K18" s="163">
        <v>-1</v>
      </c>
      <c r="L18" s="161">
        <v>-1</v>
      </c>
      <c r="M18" s="159">
        <v>-1</v>
      </c>
      <c r="N18" s="298"/>
      <c r="O18" s="299"/>
      <c r="Q18" s="235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6">
        <f t="shared" si="3"/>
        <v>0</v>
      </c>
      <c r="V18" s="237">
        <f t="shared" si="4"/>
        <v>0</v>
      </c>
      <c r="X18" s="238"/>
      <c r="Y18" s="239"/>
      <c r="Z18" s="240"/>
      <c r="AA18" s="241"/>
      <c r="AB18" s="242"/>
      <c r="AC18" s="243"/>
      <c r="AL18" s="250"/>
      <c r="AM18" s="251"/>
      <c r="AN18" s="252"/>
      <c r="AO18" s="252"/>
      <c r="AP18" s="252"/>
      <c r="AQ18" s="252"/>
      <c r="AR18" s="252"/>
      <c r="AS18" s="252"/>
      <c r="AT18" s="252"/>
    </row>
    <row r="19" spans="1:46" ht="12.75">
      <c r="A19" s="155">
        <v>9</v>
      </c>
      <c r="B19" s="156">
        <v>-1</v>
      </c>
      <c r="C19" s="157">
        <v>-1</v>
      </c>
      <c r="D19" s="43">
        <v>-1</v>
      </c>
      <c r="E19" s="158">
        <v>-1</v>
      </c>
      <c r="F19" s="157">
        <v>-1</v>
      </c>
      <c r="G19" s="159">
        <v>-1</v>
      </c>
      <c r="H19" s="160">
        <v>-1</v>
      </c>
      <c r="I19" s="161">
        <v>-1</v>
      </c>
      <c r="J19" s="162">
        <v>-1</v>
      </c>
      <c r="K19" s="163">
        <v>-1</v>
      </c>
      <c r="L19" s="161">
        <v>-1</v>
      </c>
      <c r="M19" s="159">
        <v>-1</v>
      </c>
      <c r="N19" s="298"/>
      <c r="O19" s="299"/>
      <c r="Q19" s="235">
        <v>180</v>
      </c>
      <c r="R19" s="116">
        <f t="shared" si="0"/>
        <v>0</v>
      </c>
      <c r="S19" s="116">
        <f t="shared" si="1"/>
        <v>0</v>
      </c>
      <c r="T19" s="116">
        <f t="shared" si="2"/>
        <v>0</v>
      </c>
      <c r="U19" s="236">
        <f t="shared" si="3"/>
        <v>0</v>
      </c>
      <c r="V19" s="237">
        <f t="shared" si="4"/>
        <v>0</v>
      </c>
      <c r="X19" s="238"/>
      <c r="Y19" s="239"/>
      <c r="Z19" s="240"/>
      <c r="AA19" s="241"/>
      <c r="AB19" s="242"/>
      <c r="AC19" s="243"/>
      <c r="AL19" s="250"/>
      <c r="AM19" s="251"/>
      <c r="AN19" s="252"/>
      <c r="AO19" s="252"/>
      <c r="AP19" s="252"/>
      <c r="AQ19" s="252"/>
      <c r="AR19" s="252"/>
      <c r="AS19" s="252"/>
      <c r="AT19" s="252"/>
    </row>
    <row r="20" spans="1:46" ht="12.75">
      <c r="A20" s="155">
        <v>10</v>
      </c>
      <c r="B20" s="156">
        <v>-1</v>
      </c>
      <c r="C20" s="157">
        <v>-1</v>
      </c>
      <c r="D20" s="43">
        <v>-1</v>
      </c>
      <c r="E20" s="158">
        <v>-1</v>
      </c>
      <c r="F20" s="157">
        <v>-1</v>
      </c>
      <c r="G20" s="159">
        <v>-1</v>
      </c>
      <c r="H20" s="160">
        <v>-1</v>
      </c>
      <c r="I20" s="161">
        <v>-1</v>
      </c>
      <c r="J20" s="162">
        <v>-1</v>
      </c>
      <c r="K20" s="163">
        <v>-1</v>
      </c>
      <c r="L20" s="161">
        <v>-1</v>
      </c>
      <c r="M20" s="159">
        <v>-1</v>
      </c>
      <c r="N20" s="298"/>
      <c r="O20" s="299"/>
      <c r="Q20" s="235">
        <v>175</v>
      </c>
      <c r="R20" s="116">
        <f t="shared" si="0"/>
        <v>0</v>
      </c>
      <c r="S20" s="116">
        <f t="shared" si="1"/>
        <v>0</v>
      </c>
      <c r="T20" s="116">
        <f t="shared" si="2"/>
        <v>0</v>
      </c>
      <c r="U20" s="236">
        <f t="shared" si="3"/>
        <v>0</v>
      </c>
      <c r="V20" s="237">
        <f t="shared" si="4"/>
        <v>0</v>
      </c>
      <c r="X20" s="238"/>
      <c r="Y20" s="239"/>
      <c r="Z20" s="240"/>
      <c r="AA20" s="241"/>
      <c r="AB20" s="242"/>
      <c r="AC20" s="243"/>
      <c r="AL20" s="250"/>
      <c r="AM20" s="251"/>
      <c r="AN20" s="252"/>
      <c r="AO20" s="252"/>
      <c r="AP20" s="252"/>
      <c r="AQ20" s="252"/>
      <c r="AR20" s="252"/>
      <c r="AS20" s="252"/>
      <c r="AT20" s="252"/>
    </row>
    <row r="21" spans="1:46" ht="12.75">
      <c r="A21" s="155">
        <v>11</v>
      </c>
      <c r="B21" s="156">
        <v>-1</v>
      </c>
      <c r="C21" s="157">
        <v>-1</v>
      </c>
      <c r="D21" s="43">
        <v>-1</v>
      </c>
      <c r="E21" s="158">
        <v>-1</v>
      </c>
      <c r="F21" s="157">
        <v>-1</v>
      </c>
      <c r="G21" s="159">
        <v>-1</v>
      </c>
      <c r="H21" s="160">
        <v>-1</v>
      </c>
      <c r="I21" s="161">
        <v>-1</v>
      </c>
      <c r="J21" s="162">
        <v>-1</v>
      </c>
      <c r="K21" s="163">
        <v>-1</v>
      </c>
      <c r="L21" s="161">
        <v>-1</v>
      </c>
      <c r="M21" s="159">
        <v>-1</v>
      </c>
      <c r="N21" s="298"/>
      <c r="O21" s="299"/>
      <c r="Q21" s="235">
        <v>170</v>
      </c>
      <c r="R21" s="116">
        <f t="shared" si="0"/>
        <v>0</v>
      </c>
      <c r="S21" s="116">
        <f t="shared" si="1"/>
        <v>0</v>
      </c>
      <c r="T21" s="116">
        <f t="shared" si="2"/>
        <v>0</v>
      </c>
      <c r="U21" s="236">
        <f t="shared" si="3"/>
        <v>0</v>
      </c>
      <c r="V21" s="237">
        <f t="shared" si="4"/>
        <v>0</v>
      </c>
      <c r="X21" s="238"/>
      <c r="Y21" s="239"/>
      <c r="Z21" s="240"/>
      <c r="AA21" s="241"/>
      <c r="AB21" s="242"/>
      <c r="AC21" s="243"/>
      <c r="AL21" s="250"/>
      <c r="AM21" s="251"/>
      <c r="AN21" s="252"/>
      <c r="AO21" s="252"/>
      <c r="AP21" s="252"/>
      <c r="AQ21" s="252"/>
      <c r="AR21" s="252"/>
      <c r="AS21" s="252"/>
      <c r="AT21" s="252"/>
    </row>
    <row r="22" spans="1:46" ht="12.75">
      <c r="A22" s="155">
        <v>12</v>
      </c>
      <c r="B22" s="156">
        <v>-1</v>
      </c>
      <c r="C22" s="157">
        <v>-1</v>
      </c>
      <c r="D22" s="43">
        <v>-1</v>
      </c>
      <c r="E22" s="158">
        <v>-1</v>
      </c>
      <c r="F22" s="157">
        <v>-1</v>
      </c>
      <c r="G22" s="159">
        <v>-1</v>
      </c>
      <c r="H22" s="160">
        <v>-1</v>
      </c>
      <c r="I22" s="161">
        <v>-1</v>
      </c>
      <c r="J22" s="162">
        <v>-1</v>
      </c>
      <c r="K22" s="163">
        <v>-1</v>
      </c>
      <c r="L22" s="161">
        <v>-1</v>
      </c>
      <c r="M22" s="159">
        <v>-1</v>
      </c>
      <c r="N22" s="298"/>
      <c r="O22" s="299"/>
      <c r="Q22" s="235">
        <v>165</v>
      </c>
      <c r="R22" s="116">
        <f t="shared" si="0"/>
        <v>0</v>
      </c>
      <c r="S22" s="116">
        <f t="shared" si="1"/>
        <v>0</v>
      </c>
      <c r="T22" s="116">
        <f t="shared" si="2"/>
        <v>0</v>
      </c>
      <c r="U22" s="236">
        <f t="shared" si="3"/>
        <v>0</v>
      </c>
      <c r="V22" s="237">
        <f t="shared" si="4"/>
        <v>0</v>
      </c>
      <c r="X22" s="238"/>
      <c r="Y22" s="239"/>
      <c r="Z22" s="240"/>
      <c r="AA22" s="241"/>
      <c r="AB22" s="242"/>
      <c r="AC22" s="243"/>
      <c r="AL22" s="250"/>
      <c r="AM22" s="251"/>
      <c r="AN22" s="252"/>
      <c r="AO22" s="252"/>
      <c r="AP22" s="252"/>
      <c r="AQ22" s="252"/>
      <c r="AR22" s="252"/>
      <c r="AS22" s="252"/>
      <c r="AT22" s="252"/>
    </row>
    <row r="23" spans="1:46" ht="12.75">
      <c r="A23" s="155">
        <v>13</v>
      </c>
      <c r="B23" s="156">
        <v>-1</v>
      </c>
      <c r="C23" s="157">
        <v>-1</v>
      </c>
      <c r="D23" s="43">
        <v>-1</v>
      </c>
      <c r="E23" s="158">
        <v>-1</v>
      </c>
      <c r="F23" s="157">
        <v>-1</v>
      </c>
      <c r="G23" s="159">
        <v>-1</v>
      </c>
      <c r="H23" s="160">
        <v>-1</v>
      </c>
      <c r="I23" s="161">
        <v>-1</v>
      </c>
      <c r="J23" s="162">
        <v>-1</v>
      </c>
      <c r="K23" s="163">
        <v>-1</v>
      </c>
      <c r="L23" s="161">
        <v>-1</v>
      </c>
      <c r="M23" s="159">
        <v>-1</v>
      </c>
      <c r="N23" s="298"/>
      <c r="O23" s="299"/>
      <c r="Q23" s="235">
        <v>160</v>
      </c>
      <c r="R23" s="116">
        <f t="shared" si="0"/>
        <v>0</v>
      </c>
      <c r="S23" s="116">
        <f t="shared" si="1"/>
        <v>0</v>
      </c>
      <c r="T23" s="116">
        <f t="shared" si="2"/>
        <v>0</v>
      </c>
      <c r="U23" s="236">
        <f t="shared" si="3"/>
        <v>0</v>
      </c>
      <c r="V23" s="237">
        <f t="shared" si="4"/>
        <v>0</v>
      </c>
      <c r="X23" s="238"/>
      <c r="Y23" s="239"/>
      <c r="Z23" s="240"/>
      <c r="AA23" s="241"/>
      <c r="AB23" s="242"/>
      <c r="AC23" s="243"/>
      <c r="AL23" s="250"/>
      <c r="AM23" s="251"/>
      <c r="AN23" s="252"/>
      <c r="AO23" s="252"/>
      <c r="AP23" s="252"/>
      <c r="AQ23" s="252"/>
      <c r="AR23" s="252"/>
      <c r="AS23" s="252"/>
      <c r="AT23" s="252"/>
    </row>
    <row r="24" spans="1:46" ht="12.75">
      <c r="A24" s="155">
        <v>14</v>
      </c>
      <c r="B24" s="156">
        <v>-1</v>
      </c>
      <c r="C24" s="157">
        <v>-1</v>
      </c>
      <c r="D24" s="43">
        <v>-1</v>
      </c>
      <c r="E24" s="158">
        <v>-1</v>
      </c>
      <c r="F24" s="157">
        <v>-1</v>
      </c>
      <c r="G24" s="159">
        <v>-1</v>
      </c>
      <c r="H24" s="160">
        <v>-1</v>
      </c>
      <c r="I24" s="161">
        <v>-1</v>
      </c>
      <c r="J24" s="162">
        <v>-1</v>
      </c>
      <c r="K24" s="163">
        <v>-1</v>
      </c>
      <c r="L24" s="161">
        <v>-1</v>
      </c>
      <c r="M24" s="159">
        <v>-1</v>
      </c>
      <c r="N24" s="298"/>
      <c r="O24" s="299"/>
      <c r="Q24" s="235">
        <v>155</v>
      </c>
      <c r="R24" s="116">
        <f t="shared" si="0"/>
        <v>0</v>
      </c>
      <c r="S24" s="116">
        <f t="shared" si="1"/>
        <v>0</v>
      </c>
      <c r="T24" s="116">
        <f t="shared" si="2"/>
        <v>0</v>
      </c>
      <c r="U24" s="236">
        <f t="shared" si="3"/>
        <v>0</v>
      </c>
      <c r="V24" s="237">
        <f t="shared" si="4"/>
        <v>0</v>
      </c>
      <c r="X24" s="238"/>
      <c r="Y24" s="239"/>
      <c r="Z24" s="240"/>
      <c r="AA24" s="241"/>
      <c r="AB24" s="242"/>
      <c r="AC24" s="243"/>
      <c r="AL24" s="250"/>
      <c r="AM24" s="251"/>
      <c r="AN24" s="252"/>
      <c r="AO24" s="252"/>
      <c r="AP24" s="252"/>
      <c r="AQ24" s="252"/>
      <c r="AR24" s="252"/>
      <c r="AS24" s="252"/>
      <c r="AT24" s="252"/>
    </row>
    <row r="25" spans="1:46" ht="12.75">
      <c r="A25" s="155">
        <v>15</v>
      </c>
      <c r="B25" s="156">
        <v>-1</v>
      </c>
      <c r="C25" s="157">
        <v>-1</v>
      </c>
      <c r="D25" s="43">
        <v>-1</v>
      </c>
      <c r="E25" s="158">
        <v>-1</v>
      </c>
      <c r="F25" s="157">
        <v>-1</v>
      </c>
      <c r="G25" s="159">
        <v>-1</v>
      </c>
      <c r="H25" s="160">
        <v>-1</v>
      </c>
      <c r="I25" s="161">
        <v>-1</v>
      </c>
      <c r="J25" s="162">
        <v>-1</v>
      </c>
      <c r="K25" s="163">
        <v>-1</v>
      </c>
      <c r="L25" s="161">
        <v>-1</v>
      </c>
      <c r="M25" s="159">
        <v>-1</v>
      </c>
      <c r="N25" s="298"/>
      <c r="O25" s="299"/>
      <c r="Q25" s="235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6">
        <f t="shared" si="3"/>
        <v>0</v>
      </c>
      <c r="V25" s="237">
        <f t="shared" si="4"/>
        <v>0</v>
      </c>
      <c r="X25" s="238"/>
      <c r="Y25" s="239"/>
      <c r="Z25" s="240"/>
      <c r="AA25" s="241"/>
      <c r="AB25" s="242"/>
      <c r="AC25" s="243"/>
      <c r="AL25" s="250"/>
      <c r="AM25" s="251"/>
      <c r="AN25" s="252"/>
      <c r="AO25" s="252"/>
      <c r="AP25" s="252"/>
      <c r="AQ25" s="252"/>
      <c r="AR25" s="252"/>
      <c r="AS25" s="252"/>
      <c r="AT25" s="252"/>
    </row>
    <row r="26" spans="1:46" ht="12.75">
      <c r="A26" s="155">
        <v>16</v>
      </c>
      <c r="B26" s="156">
        <v>-1</v>
      </c>
      <c r="C26" s="157">
        <v>-1</v>
      </c>
      <c r="D26" s="43">
        <v>-1</v>
      </c>
      <c r="E26" s="158">
        <v>-1</v>
      </c>
      <c r="F26" s="157">
        <v>-1</v>
      </c>
      <c r="G26" s="159">
        <v>-1</v>
      </c>
      <c r="H26" s="160">
        <v>-1</v>
      </c>
      <c r="I26" s="161">
        <v>-1</v>
      </c>
      <c r="J26" s="162">
        <v>-1</v>
      </c>
      <c r="K26" s="163">
        <v>-1</v>
      </c>
      <c r="L26" s="161">
        <v>-1</v>
      </c>
      <c r="M26" s="159">
        <v>-1</v>
      </c>
      <c r="N26" s="298"/>
      <c r="O26" s="299"/>
      <c r="Q26" s="235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6">
        <f t="shared" si="3"/>
        <v>0</v>
      </c>
      <c r="V26" s="237">
        <f t="shared" si="4"/>
        <v>0</v>
      </c>
      <c r="X26" s="238"/>
      <c r="Y26" s="239"/>
      <c r="Z26" s="240"/>
      <c r="AA26" s="241"/>
      <c r="AB26" s="242"/>
      <c r="AC26" s="243"/>
      <c r="AL26" s="250"/>
      <c r="AM26" s="251"/>
      <c r="AN26" s="252"/>
      <c r="AO26" s="252"/>
      <c r="AP26" s="252"/>
      <c r="AQ26" s="252"/>
      <c r="AR26" s="252"/>
      <c r="AS26" s="252"/>
      <c r="AT26" s="252"/>
    </row>
    <row r="27" spans="1:46" ht="12.75">
      <c r="A27" s="155">
        <v>17</v>
      </c>
      <c r="B27" s="156">
        <v>-1</v>
      </c>
      <c r="C27" s="157">
        <v>-1</v>
      </c>
      <c r="D27" s="43">
        <v>-1</v>
      </c>
      <c r="E27" s="158">
        <v>-1</v>
      </c>
      <c r="F27" s="157">
        <v>-1</v>
      </c>
      <c r="G27" s="159">
        <v>-1</v>
      </c>
      <c r="H27" s="160">
        <v>-1</v>
      </c>
      <c r="I27" s="161">
        <v>-1</v>
      </c>
      <c r="J27" s="162">
        <v>-1</v>
      </c>
      <c r="K27" s="163">
        <v>-1</v>
      </c>
      <c r="L27" s="161">
        <v>-1</v>
      </c>
      <c r="M27" s="159">
        <v>-1</v>
      </c>
      <c r="N27" s="298"/>
      <c r="O27" s="299"/>
      <c r="Q27" s="235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6">
        <f t="shared" si="3"/>
        <v>0</v>
      </c>
      <c r="V27" s="237">
        <f t="shared" si="4"/>
        <v>0</v>
      </c>
      <c r="X27" s="238"/>
      <c r="Y27" s="239"/>
      <c r="Z27" s="240"/>
      <c r="AA27" s="241"/>
      <c r="AB27" s="242"/>
      <c r="AC27" s="243"/>
      <c r="AL27" s="250"/>
      <c r="AM27" s="251"/>
      <c r="AN27" s="252"/>
      <c r="AO27" s="252"/>
      <c r="AP27" s="252"/>
      <c r="AQ27" s="252"/>
      <c r="AR27" s="252"/>
      <c r="AS27" s="252"/>
      <c r="AT27" s="252"/>
    </row>
    <row r="28" spans="1:46" ht="13.5" thickBot="1">
      <c r="A28" s="155">
        <v>18</v>
      </c>
      <c r="B28" s="156">
        <v>-1</v>
      </c>
      <c r="C28" s="157">
        <v>-1</v>
      </c>
      <c r="D28" s="43">
        <v>-1</v>
      </c>
      <c r="E28" s="158">
        <v>-1</v>
      </c>
      <c r="F28" s="157">
        <v>-1</v>
      </c>
      <c r="G28" s="159">
        <v>-1</v>
      </c>
      <c r="H28" s="160">
        <v>-1</v>
      </c>
      <c r="I28" s="161">
        <v>-1</v>
      </c>
      <c r="J28" s="162">
        <v>-1</v>
      </c>
      <c r="K28" s="163">
        <v>-1</v>
      </c>
      <c r="L28" s="161">
        <v>-1</v>
      </c>
      <c r="M28" s="159">
        <v>-1</v>
      </c>
      <c r="N28" s="298"/>
      <c r="O28" s="299"/>
      <c r="Q28" s="253">
        <v>0</v>
      </c>
      <c r="R28" s="254">
        <f t="shared" si="0"/>
        <v>192</v>
      </c>
      <c r="S28" s="254">
        <f t="shared" si="1"/>
        <v>192</v>
      </c>
      <c r="T28" s="254">
        <f t="shared" si="2"/>
        <v>192</v>
      </c>
      <c r="U28" s="255">
        <f>FREQUENCY(F$10:F$73,$Q28:$Q29)</f>
        <v>64</v>
      </c>
      <c r="V28" s="256">
        <f t="shared" si="4"/>
        <v>768</v>
      </c>
      <c r="X28" s="238"/>
      <c r="Y28" s="239"/>
      <c r="Z28" s="240"/>
      <c r="AA28" s="241"/>
      <c r="AB28" s="242"/>
      <c r="AC28" s="243"/>
      <c r="AL28" s="250"/>
      <c r="AM28" s="251"/>
      <c r="AN28" s="252"/>
      <c r="AO28" s="252"/>
      <c r="AP28" s="252"/>
      <c r="AQ28" s="252"/>
      <c r="AR28" s="252"/>
      <c r="AS28" s="252"/>
      <c r="AT28" s="252"/>
    </row>
    <row r="29" spans="1:46" ht="13.5" thickTop="1">
      <c r="A29" s="155">
        <v>19</v>
      </c>
      <c r="B29" s="156">
        <v>-1</v>
      </c>
      <c r="C29" s="157">
        <v>-1</v>
      </c>
      <c r="D29" s="43">
        <v>-1</v>
      </c>
      <c r="E29" s="158">
        <v>-1</v>
      </c>
      <c r="F29" s="157">
        <v>-1</v>
      </c>
      <c r="G29" s="159">
        <v>-1</v>
      </c>
      <c r="H29" s="160">
        <v>-1</v>
      </c>
      <c r="I29" s="161">
        <v>-1</v>
      </c>
      <c r="J29" s="162">
        <v>-1</v>
      </c>
      <c r="K29" s="163">
        <v>-1</v>
      </c>
      <c r="L29" s="161">
        <v>-1</v>
      </c>
      <c r="M29" s="159">
        <v>-1</v>
      </c>
      <c r="N29" s="298"/>
      <c r="O29" s="299"/>
      <c r="Q29" s="257"/>
      <c r="R29" s="257"/>
      <c r="S29" s="257"/>
      <c r="T29" s="257"/>
      <c r="U29" s="257"/>
      <c r="V29" s="257"/>
      <c r="X29" s="238"/>
      <c r="Y29" s="239"/>
      <c r="Z29" s="240"/>
      <c r="AA29" s="241"/>
      <c r="AB29" s="242"/>
      <c r="AC29" s="243"/>
      <c r="AL29" s="250"/>
      <c r="AM29" s="251"/>
      <c r="AN29" s="252"/>
      <c r="AO29" s="252"/>
      <c r="AP29" s="252"/>
      <c r="AQ29" s="252"/>
      <c r="AR29" s="252"/>
      <c r="AS29" s="252"/>
      <c r="AT29" s="252"/>
    </row>
    <row r="30" spans="1:46" ht="12.75">
      <c r="A30" s="155">
        <v>20</v>
      </c>
      <c r="B30" s="156">
        <v>-1</v>
      </c>
      <c r="C30" s="157">
        <v>-1</v>
      </c>
      <c r="D30" s="43">
        <v>-1</v>
      </c>
      <c r="E30" s="158">
        <v>-1</v>
      </c>
      <c r="F30" s="157">
        <v>-1</v>
      </c>
      <c r="G30" s="159">
        <v>-1</v>
      </c>
      <c r="H30" s="160">
        <v>-1</v>
      </c>
      <c r="I30" s="161">
        <v>-1</v>
      </c>
      <c r="J30" s="162">
        <v>-1</v>
      </c>
      <c r="K30" s="163">
        <v>-1</v>
      </c>
      <c r="L30" s="161">
        <v>-1</v>
      </c>
      <c r="M30" s="159">
        <v>-1</v>
      </c>
      <c r="N30" s="298"/>
      <c r="O30" s="299"/>
      <c r="Q30" s="257"/>
      <c r="R30" s="257"/>
      <c r="S30" s="257"/>
      <c r="T30" s="257"/>
      <c r="U30" s="257"/>
      <c r="V30" s="257"/>
      <c r="X30" s="238"/>
      <c r="Y30" s="239"/>
      <c r="Z30" s="240"/>
      <c r="AA30" s="241"/>
      <c r="AB30" s="242"/>
      <c r="AC30" s="243"/>
      <c r="AL30" s="250"/>
      <c r="AM30" s="251"/>
      <c r="AN30" s="252"/>
      <c r="AO30" s="252"/>
      <c r="AP30" s="252"/>
      <c r="AQ30" s="252"/>
      <c r="AR30" s="252"/>
      <c r="AS30" s="252"/>
      <c r="AT30" s="252"/>
    </row>
    <row r="31" spans="1:46" ht="12.75">
      <c r="A31" s="155">
        <v>21</v>
      </c>
      <c r="B31" s="156">
        <v>-1</v>
      </c>
      <c r="C31" s="157">
        <v>-1</v>
      </c>
      <c r="D31" s="43">
        <v>-1</v>
      </c>
      <c r="E31" s="158">
        <v>-1</v>
      </c>
      <c r="F31" s="157">
        <v>-1</v>
      </c>
      <c r="G31" s="159">
        <v>-1</v>
      </c>
      <c r="H31" s="160">
        <v>-1</v>
      </c>
      <c r="I31" s="161">
        <v>-1</v>
      </c>
      <c r="J31" s="162">
        <v>-1</v>
      </c>
      <c r="K31" s="163">
        <v>-1</v>
      </c>
      <c r="L31" s="161">
        <v>-1</v>
      </c>
      <c r="M31" s="159">
        <v>-1</v>
      </c>
      <c r="N31" s="298"/>
      <c r="O31" s="299"/>
      <c r="Q31" s="257"/>
      <c r="R31" s="257"/>
      <c r="S31" s="257"/>
      <c r="T31" s="257"/>
      <c r="U31" s="257"/>
      <c r="V31" s="257"/>
      <c r="X31" s="238"/>
      <c r="Y31" s="239"/>
      <c r="Z31" s="240"/>
      <c r="AA31" s="241"/>
      <c r="AB31" s="242"/>
      <c r="AC31" s="243"/>
      <c r="AL31" s="250"/>
      <c r="AM31" s="251"/>
      <c r="AN31" s="252"/>
      <c r="AO31" s="252"/>
      <c r="AP31" s="252"/>
      <c r="AQ31" s="252"/>
      <c r="AR31" s="252"/>
      <c r="AS31" s="252"/>
      <c r="AT31" s="252"/>
    </row>
    <row r="32" spans="1:46" ht="12.75">
      <c r="A32" s="155">
        <v>22</v>
      </c>
      <c r="B32" s="156">
        <v>-1</v>
      </c>
      <c r="C32" s="157">
        <v>-1</v>
      </c>
      <c r="D32" s="43">
        <v>-1</v>
      </c>
      <c r="E32" s="158">
        <v>-1</v>
      </c>
      <c r="F32" s="157">
        <v>-1</v>
      </c>
      <c r="G32" s="159">
        <v>-1</v>
      </c>
      <c r="H32" s="160">
        <v>-1</v>
      </c>
      <c r="I32" s="161">
        <v>-1</v>
      </c>
      <c r="J32" s="162">
        <v>-1</v>
      </c>
      <c r="K32" s="163">
        <v>-1</v>
      </c>
      <c r="L32" s="161">
        <v>-1</v>
      </c>
      <c r="M32" s="159">
        <v>-1</v>
      </c>
      <c r="N32" s="298"/>
      <c r="O32" s="299"/>
      <c r="Q32" s="257"/>
      <c r="R32" s="257"/>
      <c r="S32" s="257"/>
      <c r="T32" s="257"/>
      <c r="U32" s="257"/>
      <c r="V32" s="257"/>
      <c r="X32" s="238"/>
      <c r="Y32" s="239"/>
      <c r="Z32" s="240"/>
      <c r="AA32" s="241"/>
      <c r="AB32" s="242"/>
      <c r="AC32" s="243"/>
      <c r="AE32" s="258"/>
      <c r="AL32" s="250"/>
      <c r="AM32" s="251"/>
      <c r="AN32" s="252"/>
      <c r="AO32" s="252"/>
      <c r="AP32" s="252"/>
      <c r="AQ32" s="252"/>
      <c r="AR32" s="252"/>
      <c r="AS32" s="252"/>
      <c r="AT32" s="252"/>
    </row>
    <row r="33" spans="1:46" ht="12.75">
      <c r="A33" s="155">
        <v>23</v>
      </c>
      <c r="B33" s="156">
        <v>-1</v>
      </c>
      <c r="C33" s="157">
        <v>-1</v>
      </c>
      <c r="D33" s="43">
        <v>-1</v>
      </c>
      <c r="E33" s="158">
        <v>-1</v>
      </c>
      <c r="F33" s="157">
        <v>-1</v>
      </c>
      <c r="G33" s="159">
        <v>-1</v>
      </c>
      <c r="H33" s="160">
        <v>-1</v>
      </c>
      <c r="I33" s="161">
        <v>-1</v>
      </c>
      <c r="J33" s="162">
        <v>-1</v>
      </c>
      <c r="K33" s="163">
        <v>-1</v>
      </c>
      <c r="L33" s="161">
        <v>-1</v>
      </c>
      <c r="M33" s="159">
        <v>-1</v>
      </c>
      <c r="N33" s="298"/>
      <c r="O33" s="299"/>
      <c r="Q33" s="257"/>
      <c r="R33" s="257"/>
      <c r="S33" s="257"/>
      <c r="T33" s="257"/>
      <c r="U33" s="257"/>
      <c r="V33" s="257"/>
      <c r="X33" s="238"/>
      <c r="Y33" s="239"/>
      <c r="Z33" s="240"/>
      <c r="AA33" s="241"/>
      <c r="AB33" s="242"/>
      <c r="AC33" s="243"/>
      <c r="AL33" s="250"/>
      <c r="AM33" s="251"/>
      <c r="AN33" s="252"/>
      <c r="AO33" s="252"/>
      <c r="AP33" s="252"/>
      <c r="AQ33" s="252"/>
      <c r="AR33" s="252"/>
      <c r="AS33" s="252"/>
      <c r="AT33" s="252"/>
    </row>
    <row r="34" spans="1:46" ht="12.75">
      <c r="A34" s="155">
        <v>24</v>
      </c>
      <c r="B34" s="156">
        <v>-1</v>
      </c>
      <c r="C34" s="157">
        <v>-1</v>
      </c>
      <c r="D34" s="43">
        <v>-1</v>
      </c>
      <c r="E34" s="158">
        <v>-1</v>
      </c>
      <c r="F34" s="157">
        <v>-1</v>
      </c>
      <c r="G34" s="159">
        <v>-1</v>
      </c>
      <c r="H34" s="160">
        <v>-1</v>
      </c>
      <c r="I34" s="161">
        <v>-1</v>
      </c>
      <c r="J34" s="162">
        <v>-1</v>
      </c>
      <c r="K34" s="163">
        <v>-1</v>
      </c>
      <c r="L34" s="161">
        <v>-1</v>
      </c>
      <c r="M34" s="159">
        <v>-1</v>
      </c>
      <c r="N34" s="298"/>
      <c r="O34" s="299"/>
      <c r="Q34" s="257"/>
      <c r="R34" s="257"/>
      <c r="S34" s="257"/>
      <c r="T34" s="257"/>
      <c r="U34" s="257"/>
      <c r="V34" s="257"/>
      <c r="X34" s="238"/>
      <c r="Y34" s="239"/>
      <c r="Z34" s="240"/>
      <c r="AA34" s="241"/>
      <c r="AB34" s="242"/>
      <c r="AC34" s="243"/>
      <c r="AL34" s="250"/>
      <c r="AM34" s="251"/>
      <c r="AN34" s="252"/>
      <c r="AO34" s="252"/>
      <c r="AP34" s="252"/>
      <c r="AQ34" s="252"/>
      <c r="AR34" s="252"/>
      <c r="AS34" s="252"/>
      <c r="AT34" s="252"/>
    </row>
    <row r="35" spans="1:46" ht="12.75">
      <c r="A35" s="155">
        <v>25</v>
      </c>
      <c r="B35" s="156">
        <v>-1</v>
      </c>
      <c r="C35" s="157">
        <v>-1</v>
      </c>
      <c r="D35" s="43">
        <v>-1</v>
      </c>
      <c r="E35" s="158">
        <v>-1</v>
      </c>
      <c r="F35" s="157">
        <v>-1</v>
      </c>
      <c r="G35" s="159">
        <v>-1</v>
      </c>
      <c r="H35" s="160">
        <v>-1</v>
      </c>
      <c r="I35" s="161">
        <v>-1</v>
      </c>
      <c r="J35" s="162">
        <v>-1</v>
      </c>
      <c r="K35" s="163">
        <v>-1</v>
      </c>
      <c r="L35" s="161">
        <v>-1</v>
      </c>
      <c r="M35" s="159">
        <v>-1</v>
      </c>
      <c r="N35" s="298"/>
      <c r="O35" s="299"/>
      <c r="Q35" s="257"/>
      <c r="R35" s="257"/>
      <c r="S35" s="257"/>
      <c r="T35" s="257"/>
      <c r="U35" s="257"/>
      <c r="V35" s="257"/>
      <c r="X35" s="238"/>
      <c r="Y35" s="239"/>
      <c r="Z35" s="240"/>
      <c r="AA35" s="241"/>
      <c r="AB35" s="242"/>
      <c r="AC35" s="243"/>
      <c r="AL35" s="250"/>
      <c r="AM35" s="251"/>
      <c r="AN35" s="252"/>
      <c r="AO35" s="252"/>
      <c r="AP35" s="252"/>
      <c r="AQ35" s="252"/>
      <c r="AR35" s="252"/>
      <c r="AS35" s="252"/>
      <c r="AT35" s="252"/>
    </row>
    <row r="36" spans="1:46" ht="12.75">
      <c r="A36" s="155">
        <v>26</v>
      </c>
      <c r="B36" s="156">
        <v>-1</v>
      </c>
      <c r="C36" s="157">
        <v>-1</v>
      </c>
      <c r="D36" s="43">
        <v>-1</v>
      </c>
      <c r="E36" s="158">
        <v>-1</v>
      </c>
      <c r="F36" s="157">
        <v>-1</v>
      </c>
      <c r="G36" s="159">
        <v>-1</v>
      </c>
      <c r="H36" s="160">
        <v>-1</v>
      </c>
      <c r="I36" s="161">
        <v>-1</v>
      </c>
      <c r="J36" s="162">
        <v>-1</v>
      </c>
      <c r="K36" s="163">
        <v>-1</v>
      </c>
      <c r="L36" s="161">
        <v>-1</v>
      </c>
      <c r="M36" s="159">
        <v>-1</v>
      </c>
      <c r="N36" s="298"/>
      <c r="O36" s="299"/>
      <c r="Q36" s="257"/>
      <c r="R36" s="257"/>
      <c r="S36" s="257"/>
      <c r="T36" s="257"/>
      <c r="U36" s="257"/>
      <c r="V36" s="257"/>
      <c r="X36" s="238"/>
      <c r="Y36" s="239"/>
      <c r="Z36" s="240"/>
      <c r="AA36" s="241"/>
      <c r="AB36" s="242"/>
      <c r="AC36" s="243"/>
      <c r="AL36" s="250"/>
      <c r="AM36" s="251"/>
      <c r="AN36" s="252"/>
      <c r="AO36" s="252"/>
      <c r="AP36" s="252"/>
      <c r="AQ36" s="252"/>
      <c r="AR36" s="252"/>
      <c r="AS36" s="252"/>
      <c r="AT36" s="252"/>
    </row>
    <row r="37" spans="1:46" ht="12.75">
      <c r="A37" s="155">
        <v>27</v>
      </c>
      <c r="B37" s="156">
        <v>-1</v>
      </c>
      <c r="C37" s="157">
        <v>-1</v>
      </c>
      <c r="D37" s="43">
        <v>-1</v>
      </c>
      <c r="E37" s="158">
        <v>-1</v>
      </c>
      <c r="F37" s="157">
        <v>-1</v>
      </c>
      <c r="G37" s="159">
        <v>-1</v>
      </c>
      <c r="H37" s="160">
        <v>-1</v>
      </c>
      <c r="I37" s="161">
        <v>-1</v>
      </c>
      <c r="J37" s="162">
        <v>-1</v>
      </c>
      <c r="K37" s="163">
        <v>-1</v>
      </c>
      <c r="L37" s="161">
        <v>-1</v>
      </c>
      <c r="M37" s="159">
        <v>-1</v>
      </c>
      <c r="N37" s="298"/>
      <c r="O37" s="299"/>
      <c r="Q37" s="257"/>
      <c r="R37" s="257"/>
      <c r="S37" s="257"/>
      <c r="T37" s="257"/>
      <c r="U37" s="257"/>
      <c r="V37" s="257"/>
      <c r="X37" s="238"/>
      <c r="Y37" s="239"/>
      <c r="Z37" s="240"/>
      <c r="AA37" s="241"/>
      <c r="AB37" s="242"/>
      <c r="AC37" s="243"/>
      <c r="AL37" s="250"/>
      <c r="AM37" s="251"/>
      <c r="AN37" s="252"/>
      <c r="AO37" s="252"/>
      <c r="AP37" s="252"/>
      <c r="AQ37" s="252"/>
      <c r="AR37" s="252"/>
      <c r="AS37" s="252"/>
      <c r="AT37" s="252"/>
    </row>
    <row r="38" spans="1:46" ht="12.75">
      <c r="A38" s="155">
        <v>28</v>
      </c>
      <c r="B38" s="156">
        <v>-1</v>
      </c>
      <c r="C38" s="157">
        <v>-1</v>
      </c>
      <c r="D38" s="43">
        <v>-1</v>
      </c>
      <c r="E38" s="158">
        <v>-1</v>
      </c>
      <c r="F38" s="157">
        <v>-1</v>
      </c>
      <c r="G38" s="159">
        <v>-1</v>
      </c>
      <c r="H38" s="160">
        <v>-1</v>
      </c>
      <c r="I38" s="161">
        <v>-1</v>
      </c>
      <c r="J38" s="162">
        <v>-1</v>
      </c>
      <c r="K38" s="163">
        <v>-1</v>
      </c>
      <c r="L38" s="161">
        <v>-1</v>
      </c>
      <c r="M38" s="159">
        <v>-1</v>
      </c>
      <c r="N38" s="298"/>
      <c r="O38" s="299"/>
      <c r="Q38" s="257"/>
      <c r="R38" s="257"/>
      <c r="S38" s="257"/>
      <c r="T38" s="257"/>
      <c r="U38" s="257"/>
      <c r="V38" s="257"/>
      <c r="X38" s="238"/>
      <c r="Y38" s="259"/>
      <c r="Z38" s="240"/>
      <c r="AA38" s="241"/>
      <c r="AB38" s="242"/>
      <c r="AC38" s="243"/>
      <c r="AL38" s="250"/>
      <c r="AM38" s="251"/>
      <c r="AN38" s="252"/>
      <c r="AO38" s="252"/>
      <c r="AP38" s="252"/>
      <c r="AQ38" s="252"/>
      <c r="AR38" s="252"/>
      <c r="AS38" s="252"/>
      <c r="AT38" s="252"/>
    </row>
    <row r="39" spans="1:46" ht="12.75">
      <c r="A39" s="155">
        <v>29</v>
      </c>
      <c r="B39" s="156">
        <v>-1</v>
      </c>
      <c r="C39" s="157">
        <v>-1</v>
      </c>
      <c r="D39" s="43">
        <v>-1</v>
      </c>
      <c r="E39" s="158">
        <v>-1</v>
      </c>
      <c r="F39" s="157">
        <v>-1</v>
      </c>
      <c r="G39" s="159">
        <v>-1</v>
      </c>
      <c r="H39" s="160">
        <v>-1</v>
      </c>
      <c r="I39" s="161">
        <v>-1</v>
      </c>
      <c r="J39" s="162">
        <v>-1</v>
      </c>
      <c r="K39" s="163">
        <v>-1</v>
      </c>
      <c r="L39" s="161">
        <v>-1</v>
      </c>
      <c r="M39" s="159">
        <v>-1</v>
      </c>
      <c r="N39" s="298"/>
      <c r="O39" s="299"/>
      <c r="Q39" s="257"/>
      <c r="R39" s="257"/>
      <c r="S39" s="257"/>
      <c r="T39" s="257"/>
      <c r="U39" s="257"/>
      <c r="V39" s="257"/>
      <c r="X39" s="238"/>
      <c r="Y39" s="259"/>
      <c r="Z39" s="240"/>
      <c r="AA39" s="241"/>
      <c r="AB39" s="242"/>
      <c r="AC39" s="243"/>
      <c r="AL39" s="250"/>
      <c r="AM39" s="251"/>
      <c r="AN39" s="252"/>
      <c r="AO39" s="252"/>
      <c r="AP39" s="252"/>
      <c r="AQ39" s="252"/>
      <c r="AR39" s="252"/>
      <c r="AS39" s="252"/>
      <c r="AT39" s="252"/>
    </row>
    <row r="40" spans="1:46" ht="12.75">
      <c r="A40" s="155">
        <v>30</v>
      </c>
      <c r="B40" s="156">
        <v>-1</v>
      </c>
      <c r="C40" s="157">
        <v>-1</v>
      </c>
      <c r="D40" s="43">
        <v>-1</v>
      </c>
      <c r="E40" s="158">
        <v>-1</v>
      </c>
      <c r="F40" s="157">
        <v>-1</v>
      </c>
      <c r="G40" s="159">
        <v>-1</v>
      </c>
      <c r="H40" s="160">
        <v>-1</v>
      </c>
      <c r="I40" s="161">
        <v>-1</v>
      </c>
      <c r="J40" s="162">
        <v>-1</v>
      </c>
      <c r="K40" s="163">
        <v>-1</v>
      </c>
      <c r="L40" s="161">
        <v>-1</v>
      </c>
      <c r="M40" s="159">
        <v>-1</v>
      </c>
      <c r="N40" s="298"/>
      <c r="O40" s="299"/>
      <c r="Q40" s="257"/>
      <c r="R40" s="257"/>
      <c r="S40" s="257"/>
      <c r="T40" s="257"/>
      <c r="U40" s="257"/>
      <c r="V40" s="257"/>
      <c r="X40" s="238"/>
      <c r="Y40" s="259"/>
      <c r="Z40" s="240"/>
      <c r="AA40" s="241"/>
      <c r="AB40" s="242"/>
      <c r="AC40" s="243"/>
      <c r="AL40" s="250"/>
      <c r="AM40" s="251"/>
      <c r="AN40" s="252"/>
      <c r="AO40" s="252"/>
      <c r="AP40" s="252"/>
      <c r="AQ40" s="252"/>
      <c r="AR40" s="252"/>
      <c r="AS40" s="252"/>
      <c r="AT40" s="252"/>
    </row>
    <row r="41" spans="1:46" ht="12.75">
      <c r="A41" s="155">
        <v>31</v>
      </c>
      <c r="B41" s="156">
        <v>-1</v>
      </c>
      <c r="C41" s="157">
        <v>-1</v>
      </c>
      <c r="D41" s="43">
        <v>-1</v>
      </c>
      <c r="E41" s="158">
        <v>-1</v>
      </c>
      <c r="F41" s="157">
        <v>-1</v>
      </c>
      <c r="G41" s="159">
        <v>-1</v>
      </c>
      <c r="H41" s="160">
        <v>-1</v>
      </c>
      <c r="I41" s="161">
        <v>-1</v>
      </c>
      <c r="J41" s="162">
        <v>-1</v>
      </c>
      <c r="K41" s="163">
        <v>-1</v>
      </c>
      <c r="L41" s="161">
        <v>-1</v>
      </c>
      <c r="M41" s="159">
        <v>-1</v>
      </c>
      <c r="N41" s="298"/>
      <c r="O41" s="299"/>
      <c r="Q41" s="257"/>
      <c r="R41" s="257"/>
      <c r="S41" s="257"/>
      <c r="T41" s="257"/>
      <c r="U41" s="257"/>
      <c r="V41" s="257"/>
      <c r="X41" s="238"/>
      <c r="Y41" s="259"/>
      <c r="Z41" s="240"/>
      <c r="AA41" s="241"/>
      <c r="AB41" s="242"/>
      <c r="AC41" s="243"/>
      <c r="AL41" s="250"/>
      <c r="AM41" s="251"/>
      <c r="AN41" s="252"/>
      <c r="AO41" s="252"/>
      <c r="AP41" s="252"/>
      <c r="AQ41" s="252"/>
      <c r="AR41" s="252"/>
      <c r="AS41" s="252"/>
      <c r="AT41" s="252"/>
    </row>
    <row r="42" spans="1:46" ht="12.75">
      <c r="A42" s="155">
        <v>32</v>
      </c>
      <c r="B42" s="156">
        <v>-1</v>
      </c>
      <c r="C42" s="157">
        <v>-1</v>
      </c>
      <c r="D42" s="43">
        <v>-1</v>
      </c>
      <c r="E42" s="158">
        <v>-1</v>
      </c>
      <c r="F42" s="157">
        <v>-1</v>
      </c>
      <c r="G42" s="159">
        <v>-1</v>
      </c>
      <c r="H42" s="160">
        <v>-1</v>
      </c>
      <c r="I42" s="161">
        <v>-1</v>
      </c>
      <c r="J42" s="162">
        <v>-1</v>
      </c>
      <c r="K42" s="163">
        <v>-1</v>
      </c>
      <c r="L42" s="161">
        <v>-1</v>
      </c>
      <c r="M42" s="159">
        <v>-1</v>
      </c>
      <c r="N42" s="298"/>
      <c r="O42" s="299"/>
      <c r="Q42" s="257"/>
      <c r="R42" s="257"/>
      <c r="S42" s="257"/>
      <c r="T42" s="257"/>
      <c r="U42" s="257"/>
      <c r="V42" s="257"/>
      <c r="X42" s="238"/>
      <c r="Y42" s="259"/>
      <c r="Z42" s="240"/>
      <c r="AA42" s="241"/>
      <c r="AB42" s="242"/>
      <c r="AC42" s="243"/>
      <c r="AL42" s="250"/>
      <c r="AM42" s="251"/>
      <c r="AN42" s="252"/>
      <c r="AO42" s="252"/>
      <c r="AP42" s="252"/>
      <c r="AQ42" s="252"/>
      <c r="AR42" s="252"/>
      <c r="AS42" s="252"/>
      <c r="AT42" s="252"/>
    </row>
    <row r="43" spans="1:46" ht="12.75">
      <c r="A43" s="155">
        <v>33</v>
      </c>
      <c r="B43" s="156">
        <v>-1</v>
      </c>
      <c r="C43" s="157">
        <v>-1</v>
      </c>
      <c r="D43" s="43">
        <v>-1</v>
      </c>
      <c r="E43" s="158">
        <v>-1</v>
      </c>
      <c r="F43" s="157">
        <v>-1</v>
      </c>
      <c r="G43" s="159">
        <v>-1</v>
      </c>
      <c r="H43" s="160">
        <v>-1</v>
      </c>
      <c r="I43" s="161">
        <v>-1</v>
      </c>
      <c r="J43" s="162">
        <v>-1</v>
      </c>
      <c r="K43" s="163">
        <v>-1</v>
      </c>
      <c r="L43" s="161">
        <v>-1</v>
      </c>
      <c r="M43" s="159">
        <v>-1</v>
      </c>
      <c r="N43" s="298"/>
      <c r="O43" s="299"/>
      <c r="Q43" s="257"/>
      <c r="R43" s="257"/>
      <c r="S43" s="257"/>
      <c r="T43" s="257"/>
      <c r="U43" s="257"/>
      <c r="V43" s="257"/>
      <c r="X43" s="238"/>
      <c r="Y43" s="259"/>
      <c r="Z43" s="240"/>
      <c r="AA43" s="241"/>
      <c r="AB43" s="242"/>
      <c r="AC43" s="243"/>
      <c r="AL43" s="250"/>
      <c r="AM43" s="251"/>
      <c r="AN43" s="252"/>
      <c r="AO43" s="252"/>
      <c r="AP43" s="252"/>
      <c r="AQ43" s="252"/>
      <c r="AR43" s="252"/>
      <c r="AS43" s="252"/>
      <c r="AT43" s="252"/>
    </row>
    <row r="44" spans="1:46" ht="12.75">
      <c r="A44" s="155">
        <v>34</v>
      </c>
      <c r="B44" s="156">
        <v>-1</v>
      </c>
      <c r="C44" s="164">
        <v>-1</v>
      </c>
      <c r="D44" s="71">
        <v>-1</v>
      </c>
      <c r="E44" s="165">
        <v>-1</v>
      </c>
      <c r="F44" s="164">
        <v>-1</v>
      </c>
      <c r="G44" s="166">
        <v>-1</v>
      </c>
      <c r="H44" s="160">
        <v>-1</v>
      </c>
      <c r="I44" s="161">
        <v>-1</v>
      </c>
      <c r="J44" s="162">
        <v>-1</v>
      </c>
      <c r="K44" s="163">
        <v>-1</v>
      </c>
      <c r="L44" s="161">
        <v>-1</v>
      </c>
      <c r="M44" s="159">
        <v>-1</v>
      </c>
      <c r="N44" s="298"/>
      <c r="O44" s="299"/>
      <c r="Q44" s="257"/>
      <c r="R44" s="257"/>
      <c r="S44" s="257"/>
      <c r="T44" s="257"/>
      <c r="U44" s="257"/>
      <c r="V44" s="257"/>
      <c r="X44" s="238"/>
      <c r="Y44" s="259"/>
      <c r="Z44" s="240"/>
      <c r="AA44" s="241"/>
      <c r="AB44" s="242"/>
      <c r="AC44" s="243"/>
      <c r="AL44" s="250"/>
      <c r="AM44" s="251"/>
      <c r="AN44" s="252"/>
      <c r="AO44" s="252"/>
      <c r="AP44" s="252"/>
      <c r="AQ44" s="252"/>
      <c r="AR44" s="252"/>
      <c r="AS44" s="252"/>
      <c r="AT44" s="252"/>
    </row>
    <row r="45" spans="1:46" ht="12.75">
      <c r="A45" s="155">
        <v>35</v>
      </c>
      <c r="B45" s="156">
        <v>-1</v>
      </c>
      <c r="C45" s="157">
        <v>-1</v>
      </c>
      <c r="D45" s="43">
        <v>-1</v>
      </c>
      <c r="E45" s="158">
        <v>-1</v>
      </c>
      <c r="F45" s="157">
        <v>-1</v>
      </c>
      <c r="G45" s="159">
        <v>-1</v>
      </c>
      <c r="H45" s="160">
        <v>-1</v>
      </c>
      <c r="I45" s="161">
        <v>-1</v>
      </c>
      <c r="J45" s="162">
        <v>-1</v>
      </c>
      <c r="K45" s="163">
        <v>-1</v>
      </c>
      <c r="L45" s="161">
        <v>-1</v>
      </c>
      <c r="M45" s="159">
        <v>-1</v>
      </c>
      <c r="N45" s="298"/>
      <c r="O45" s="299"/>
      <c r="Q45" s="257"/>
      <c r="R45" s="257"/>
      <c r="S45" s="257"/>
      <c r="T45" s="257"/>
      <c r="U45" s="257"/>
      <c r="V45" s="257"/>
      <c r="X45" s="238"/>
      <c r="Y45" s="259"/>
      <c r="Z45" s="240"/>
      <c r="AA45" s="241"/>
      <c r="AB45" s="242"/>
      <c r="AC45" s="243"/>
      <c r="AL45" s="250"/>
      <c r="AM45" s="251"/>
      <c r="AN45" s="252"/>
      <c r="AO45" s="252"/>
      <c r="AP45" s="252"/>
      <c r="AQ45" s="252"/>
      <c r="AR45" s="252"/>
      <c r="AS45" s="252"/>
      <c r="AT45" s="252"/>
    </row>
    <row r="46" spans="1:46" ht="12.75">
      <c r="A46" s="155">
        <v>36</v>
      </c>
      <c r="B46" s="156">
        <v>-1</v>
      </c>
      <c r="C46" s="157">
        <v>-1</v>
      </c>
      <c r="D46" s="43">
        <v>-1</v>
      </c>
      <c r="E46" s="158">
        <v>-1</v>
      </c>
      <c r="F46" s="157">
        <v>-1</v>
      </c>
      <c r="G46" s="159">
        <v>-1</v>
      </c>
      <c r="H46" s="160">
        <v>-1</v>
      </c>
      <c r="I46" s="161">
        <v>-1</v>
      </c>
      <c r="J46" s="162">
        <v>-1</v>
      </c>
      <c r="K46" s="163">
        <v>-1</v>
      </c>
      <c r="L46" s="161">
        <v>-1</v>
      </c>
      <c r="M46" s="159">
        <v>-1</v>
      </c>
      <c r="N46" s="298"/>
      <c r="O46" s="299"/>
      <c r="Q46" s="257"/>
      <c r="R46" s="257"/>
      <c r="S46" s="257"/>
      <c r="T46" s="257"/>
      <c r="U46" s="257"/>
      <c r="V46" s="257"/>
      <c r="X46" s="238"/>
      <c r="Y46" s="259"/>
      <c r="Z46" s="240"/>
      <c r="AA46" s="241"/>
      <c r="AB46" s="242"/>
      <c r="AC46" s="243"/>
      <c r="AL46" s="250"/>
      <c r="AM46" s="251"/>
      <c r="AN46" s="252"/>
      <c r="AO46" s="252"/>
      <c r="AP46" s="252"/>
      <c r="AQ46" s="252"/>
      <c r="AR46" s="252"/>
      <c r="AS46" s="252"/>
      <c r="AT46" s="252"/>
    </row>
    <row r="47" spans="1:46" ht="12.75">
      <c r="A47" s="155">
        <v>37</v>
      </c>
      <c r="B47" s="156">
        <v>-1</v>
      </c>
      <c r="C47" s="157">
        <v>-1</v>
      </c>
      <c r="D47" s="43">
        <v>-1</v>
      </c>
      <c r="E47" s="158">
        <v>-1</v>
      </c>
      <c r="F47" s="157">
        <v>-1</v>
      </c>
      <c r="G47" s="159">
        <v>-1</v>
      </c>
      <c r="H47" s="160">
        <v>-1</v>
      </c>
      <c r="I47" s="161">
        <v>-1</v>
      </c>
      <c r="J47" s="162">
        <v>-1</v>
      </c>
      <c r="K47" s="163">
        <v>-1</v>
      </c>
      <c r="L47" s="161">
        <v>-1</v>
      </c>
      <c r="M47" s="159">
        <v>-1</v>
      </c>
      <c r="N47" s="298"/>
      <c r="O47" s="299"/>
      <c r="Q47" s="257"/>
      <c r="R47" s="257"/>
      <c r="S47" s="257"/>
      <c r="T47" s="257"/>
      <c r="U47" s="257"/>
      <c r="V47" s="257"/>
      <c r="X47" s="238"/>
      <c r="Y47" s="259"/>
      <c r="Z47" s="240"/>
      <c r="AA47" s="241"/>
      <c r="AB47" s="242"/>
      <c r="AC47" s="243"/>
      <c r="AL47" s="250"/>
      <c r="AM47" s="251"/>
      <c r="AN47" s="252"/>
      <c r="AO47" s="252"/>
      <c r="AP47" s="252"/>
      <c r="AQ47" s="252"/>
      <c r="AR47" s="252"/>
      <c r="AS47" s="252"/>
      <c r="AT47" s="252"/>
    </row>
    <row r="48" spans="1:46" ht="12.75">
      <c r="A48" s="155">
        <v>38</v>
      </c>
      <c r="B48" s="156">
        <v>-1</v>
      </c>
      <c r="C48" s="157">
        <v>-1</v>
      </c>
      <c r="D48" s="43">
        <v>-1</v>
      </c>
      <c r="E48" s="158">
        <v>-1</v>
      </c>
      <c r="F48" s="157">
        <v>-1</v>
      </c>
      <c r="G48" s="159">
        <v>-1</v>
      </c>
      <c r="H48" s="160">
        <v>-1</v>
      </c>
      <c r="I48" s="161">
        <v>-1</v>
      </c>
      <c r="J48" s="162">
        <v>-1</v>
      </c>
      <c r="K48" s="163">
        <v>-1</v>
      </c>
      <c r="L48" s="161">
        <v>-1</v>
      </c>
      <c r="M48" s="159">
        <v>-1</v>
      </c>
      <c r="N48" s="298"/>
      <c r="O48" s="299"/>
      <c r="Q48" s="257"/>
      <c r="R48" s="257"/>
      <c r="S48" s="257"/>
      <c r="T48" s="257"/>
      <c r="U48" s="257"/>
      <c r="V48" s="257"/>
      <c r="X48" s="238"/>
      <c r="Y48" s="259"/>
      <c r="Z48" s="240"/>
      <c r="AA48" s="241"/>
      <c r="AB48" s="242"/>
      <c r="AC48" s="243"/>
      <c r="AL48" s="250"/>
      <c r="AM48" s="251"/>
      <c r="AN48" s="252"/>
      <c r="AO48" s="252"/>
      <c r="AP48" s="252"/>
      <c r="AQ48" s="252"/>
      <c r="AR48" s="252"/>
      <c r="AS48" s="252"/>
      <c r="AT48" s="252"/>
    </row>
    <row r="49" spans="1:46" ht="12.75">
      <c r="A49" s="155">
        <v>39</v>
      </c>
      <c r="B49" s="156">
        <v>-1</v>
      </c>
      <c r="C49" s="157">
        <v>-1</v>
      </c>
      <c r="D49" s="43">
        <v>-1</v>
      </c>
      <c r="E49" s="158">
        <v>-1</v>
      </c>
      <c r="F49" s="157">
        <v>-1</v>
      </c>
      <c r="G49" s="159">
        <v>-1</v>
      </c>
      <c r="H49" s="160">
        <v>-1</v>
      </c>
      <c r="I49" s="161">
        <v>-1</v>
      </c>
      <c r="J49" s="162">
        <v>-1</v>
      </c>
      <c r="K49" s="163">
        <v>-1</v>
      </c>
      <c r="L49" s="161">
        <v>-1</v>
      </c>
      <c r="M49" s="159">
        <v>-1</v>
      </c>
      <c r="N49" s="298"/>
      <c r="O49" s="299"/>
      <c r="Q49" s="257"/>
      <c r="R49" s="257"/>
      <c r="S49" s="257"/>
      <c r="T49" s="257"/>
      <c r="U49" s="257"/>
      <c r="V49" s="257"/>
      <c r="X49" s="238"/>
      <c r="Y49" s="259"/>
      <c r="Z49" s="240"/>
      <c r="AA49" s="241"/>
      <c r="AB49" s="242"/>
      <c r="AC49" s="243"/>
      <c r="AL49" s="250"/>
      <c r="AM49" s="251"/>
      <c r="AN49" s="252"/>
      <c r="AO49" s="252"/>
      <c r="AP49" s="252"/>
      <c r="AQ49" s="252"/>
      <c r="AR49" s="252"/>
      <c r="AS49" s="252"/>
      <c r="AT49" s="252"/>
    </row>
    <row r="50" spans="1:46" ht="12.75">
      <c r="A50" s="155">
        <v>40</v>
      </c>
      <c r="B50" s="156">
        <v>-1</v>
      </c>
      <c r="C50" s="157">
        <v>-1</v>
      </c>
      <c r="D50" s="43">
        <v>-1</v>
      </c>
      <c r="E50" s="158">
        <v>-1</v>
      </c>
      <c r="F50" s="157">
        <v>-1</v>
      </c>
      <c r="G50" s="159">
        <v>-1</v>
      </c>
      <c r="H50" s="160">
        <v>-1</v>
      </c>
      <c r="I50" s="161">
        <v>-1</v>
      </c>
      <c r="J50" s="162">
        <v>-1</v>
      </c>
      <c r="K50" s="163">
        <v>-1</v>
      </c>
      <c r="L50" s="161">
        <v>-1</v>
      </c>
      <c r="M50" s="159">
        <v>-1</v>
      </c>
      <c r="N50" s="298"/>
      <c r="O50" s="299"/>
      <c r="Q50" s="257"/>
      <c r="R50" s="257"/>
      <c r="S50" s="257"/>
      <c r="T50" s="257"/>
      <c r="U50" s="257"/>
      <c r="V50" s="257"/>
      <c r="X50" s="238"/>
      <c r="Y50" s="259"/>
      <c r="Z50" s="240"/>
      <c r="AA50" s="241"/>
      <c r="AB50" s="242"/>
      <c r="AC50" s="243"/>
      <c r="AL50" s="250"/>
      <c r="AM50" s="251"/>
      <c r="AN50" s="252"/>
      <c r="AO50" s="252"/>
      <c r="AP50" s="252"/>
      <c r="AQ50" s="252"/>
      <c r="AR50" s="252"/>
      <c r="AS50" s="252"/>
      <c r="AT50" s="252"/>
    </row>
    <row r="51" spans="1:46" ht="12.75">
      <c r="A51" s="155">
        <v>41</v>
      </c>
      <c r="B51" s="156">
        <v>-1</v>
      </c>
      <c r="C51" s="157">
        <v>-1</v>
      </c>
      <c r="D51" s="43">
        <v>-1</v>
      </c>
      <c r="E51" s="158">
        <v>-1</v>
      </c>
      <c r="F51" s="157">
        <v>-1</v>
      </c>
      <c r="G51" s="159">
        <v>-1</v>
      </c>
      <c r="H51" s="160">
        <v>-1</v>
      </c>
      <c r="I51" s="161">
        <v>-1</v>
      </c>
      <c r="J51" s="162">
        <v>-1</v>
      </c>
      <c r="K51" s="163">
        <v>-1</v>
      </c>
      <c r="L51" s="161">
        <v>-1</v>
      </c>
      <c r="M51" s="159">
        <v>-1</v>
      </c>
      <c r="N51" s="298"/>
      <c r="O51" s="299"/>
      <c r="Q51" s="257"/>
      <c r="R51" s="257"/>
      <c r="S51" s="257"/>
      <c r="T51" s="257"/>
      <c r="U51" s="257"/>
      <c r="V51" s="257"/>
      <c r="X51" s="260"/>
      <c r="Y51" s="259"/>
      <c r="Z51" s="240"/>
      <c r="AA51" s="241"/>
      <c r="AB51" s="242"/>
      <c r="AC51" s="243"/>
      <c r="AL51" s="250"/>
      <c r="AM51" s="251"/>
      <c r="AN51" s="252"/>
      <c r="AO51" s="252"/>
      <c r="AP51" s="252"/>
      <c r="AQ51" s="252"/>
      <c r="AR51" s="252"/>
      <c r="AS51" s="252"/>
      <c r="AT51" s="252"/>
    </row>
    <row r="52" spans="1:46" ht="12.75">
      <c r="A52" s="155">
        <v>42</v>
      </c>
      <c r="B52" s="156">
        <v>-1</v>
      </c>
      <c r="C52" s="157">
        <v>-1</v>
      </c>
      <c r="D52" s="43">
        <v>-1</v>
      </c>
      <c r="E52" s="158">
        <v>-1</v>
      </c>
      <c r="F52" s="157">
        <v>-1</v>
      </c>
      <c r="G52" s="159">
        <v>-1</v>
      </c>
      <c r="H52" s="160">
        <v>-1</v>
      </c>
      <c r="I52" s="161">
        <v>-1</v>
      </c>
      <c r="J52" s="162">
        <v>-1</v>
      </c>
      <c r="K52" s="163">
        <v>-1</v>
      </c>
      <c r="L52" s="161">
        <v>-1</v>
      </c>
      <c r="M52" s="159">
        <v>-1</v>
      </c>
      <c r="N52" s="298"/>
      <c r="O52" s="299"/>
      <c r="Q52" s="257"/>
      <c r="R52" s="257"/>
      <c r="S52" s="257"/>
      <c r="T52" s="257"/>
      <c r="U52" s="257"/>
      <c r="V52" s="257"/>
      <c r="X52" s="238"/>
      <c r="Y52" s="239"/>
      <c r="Z52" s="240"/>
      <c r="AA52" s="241"/>
      <c r="AB52" s="242"/>
      <c r="AC52" s="243"/>
      <c r="AL52" s="250"/>
      <c r="AM52" s="251"/>
      <c r="AN52" s="252"/>
      <c r="AO52" s="252"/>
      <c r="AP52" s="252"/>
      <c r="AQ52" s="252"/>
      <c r="AR52" s="252"/>
      <c r="AS52" s="252"/>
      <c r="AT52" s="252"/>
    </row>
    <row r="53" spans="1:46" ht="12.75">
      <c r="A53" s="155">
        <v>43</v>
      </c>
      <c r="B53" s="156">
        <v>-1</v>
      </c>
      <c r="C53" s="157">
        <v>-1</v>
      </c>
      <c r="D53" s="43">
        <v>-1</v>
      </c>
      <c r="E53" s="158">
        <v>-1</v>
      </c>
      <c r="F53" s="157">
        <v>-1</v>
      </c>
      <c r="G53" s="159">
        <v>-1</v>
      </c>
      <c r="H53" s="160">
        <v>-1</v>
      </c>
      <c r="I53" s="161">
        <v>-1</v>
      </c>
      <c r="J53" s="162">
        <v>-1</v>
      </c>
      <c r="K53" s="163">
        <v>-1</v>
      </c>
      <c r="L53" s="161">
        <v>-1</v>
      </c>
      <c r="M53" s="159">
        <v>-1</v>
      </c>
      <c r="N53" s="298"/>
      <c r="O53" s="299"/>
      <c r="Q53" s="257"/>
      <c r="R53" s="257"/>
      <c r="S53" s="257"/>
      <c r="T53" s="257"/>
      <c r="U53" s="257"/>
      <c r="V53" s="257"/>
      <c r="X53" s="238"/>
      <c r="Y53" s="239"/>
      <c r="Z53" s="240"/>
      <c r="AA53" s="241"/>
      <c r="AB53" s="242"/>
      <c r="AC53" s="243"/>
      <c r="AL53" s="250"/>
      <c r="AM53" s="251"/>
      <c r="AN53" s="252"/>
      <c r="AO53" s="252"/>
      <c r="AP53" s="252"/>
      <c r="AQ53" s="252"/>
      <c r="AR53" s="252"/>
      <c r="AS53" s="252"/>
      <c r="AT53" s="252"/>
    </row>
    <row r="54" spans="1:46" ht="12.75">
      <c r="A54" s="155">
        <v>44</v>
      </c>
      <c r="B54" s="156">
        <v>-1</v>
      </c>
      <c r="C54" s="157">
        <v>-1</v>
      </c>
      <c r="D54" s="43">
        <v>-1</v>
      </c>
      <c r="E54" s="158">
        <v>-1</v>
      </c>
      <c r="F54" s="157">
        <v>-1</v>
      </c>
      <c r="G54" s="159">
        <v>-1</v>
      </c>
      <c r="H54" s="160">
        <v>-1</v>
      </c>
      <c r="I54" s="161">
        <v>-1</v>
      </c>
      <c r="J54" s="162">
        <v>-1</v>
      </c>
      <c r="K54" s="163">
        <v>-1</v>
      </c>
      <c r="L54" s="161">
        <v>-1</v>
      </c>
      <c r="M54" s="159">
        <v>-1</v>
      </c>
      <c r="N54" s="298"/>
      <c r="O54" s="299"/>
      <c r="Q54" s="257"/>
      <c r="R54" s="257"/>
      <c r="S54" s="257"/>
      <c r="T54" s="257"/>
      <c r="U54" s="257"/>
      <c r="V54" s="257"/>
      <c r="X54" s="238"/>
      <c r="Y54" s="239"/>
      <c r="Z54" s="240"/>
      <c r="AA54" s="241"/>
      <c r="AB54" s="242"/>
      <c r="AC54" s="243"/>
      <c r="AL54" s="250"/>
      <c r="AM54" s="251"/>
      <c r="AN54" s="252"/>
      <c r="AO54" s="252"/>
      <c r="AP54" s="252"/>
      <c r="AQ54" s="252"/>
      <c r="AR54" s="252"/>
      <c r="AS54" s="252"/>
      <c r="AT54" s="252"/>
    </row>
    <row r="55" spans="1:46" ht="12.75">
      <c r="A55" s="155">
        <v>45</v>
      </c>
      <c r="B55" s="156">
        <v>-1</v>
      </c>
      <c r="C55" s="157">
        <v>-1</v>
      </c>
      <c r="D55" s="43">
        <v>-1</v>
      </c>
      <c r="E55" s="158">
        <v>-1</v>
      </c>
      <c r="F55" s="157">
        <v>-1</v>
      </c>
      <c r="G55" s="159">
        <v>-1</v>
      </c>
      <c r="H55" s="167">
        <v>-1</v>
      </c>
      <c r="I55" s="168">
        <v>-1</v>
      </c>
      <c r="J55" s="169">
        <v>-1</v>
      </c>
      <c r="K55" s="170">
        <v>-1</v>
      </c>
      <c r="L55" s="168">
        <v>-1</v>
      </c>
      <c r="M55" s="159">
        <v>-1</v>
      </c>
      <c r="N55" s="298"/>
      <c r="O55" s="299"/>
      <c r="Q55" s="257"/>
      <c r="R55" s="257"/>
      <c r="S55" s="257"/>
      <c r="T55" s="257"/>
      <c r="U55" s="257"/>
      <c r="V55" s="257"/>
      <c r="X55" s="238"/>
      <c r="Y55" s="239"/>
      <c r="Z55" s="240"/>
      <c r="AA55" s="241"/>
      <c r="AB55" s="242"/>
      <c r="AC55" s="243"/>
      <c r="AL55" s="250"/>
      <c r="AM55" s="251"/>
      <c r="AN55" s="252"/>
      <c r="AO55" s="252"/>
      <c r="AP55" s="252"/>
      <c r="AQ55" s="252"/>
      <c r="AR55" s="252"/>
      <c r="AS55" s="252"/>
      <c r="AT55" s="252"/>
    </row>
    <row r="56" spans="1:46" ht="12.75">
      <c r="A56" s="155">
        <v>46</v>
      </c>
      <c r="B56" s="156">
        <v>-1</v>
      </c>
      <c r="C56" s="157">
        <v>-1</v>
      </c>
      <c r="D56" s="43">
        <v>-1</v>
      </c>
      <c r="E56" s="158">
        <v>-1</v>
      </c>
      <c r="F56" s="157">
        <v>-1</v>
      </c>
      <c r="G56" s="159">
        <v>-1</v>
      </c>
      <c r="H56" s="160">
        <v>-1</v>
      </c>
      <c r="I56" s="161">
        <v>-1</v>
      </c>
      <c r="J56" s="162">
        <v>-1</v>
      </c>
      <c r="K56" s="163">
        <v>-1</v>
      </c>
      <c r="L56" s="161">
        <v>-1</v>
      </c>
      <c r="M56" s="159">
        <v>-1</v>
      </c>
      <c r="N56" s="298"/>
      <c r="O56" s="299"/>
      <c r="Q56" s="257"/>
      <c r="R56" s="257"/>
      <c r="S56" s="257"/>
      <c r="T56" s="257"/>
      <c r="U56" s="257"/>
      <c r="V56" s="257"/>
      <c r="X56" s="238"/>
      <c r="Y56" s="239"/>
      <c r="Z56" s="240"/>
      <c r="AA56" s="241"/>
      <c r="AB56" s="242"/>
      <c r="AC56" s="243"/>
      <c r="AL56" s="250"/>
      <c r="AM56" s="251"/>
      <c r="AN56" s="252"/>
      <c r="AO56" s="252"/>
      <c r="AP56" s="252"/>
      <c r="AQ56" s="252"/>
      <c r="AR56" s="252"/>
      <c r="AS56" s="252"/>
      <c r="AT56" s="252"/>
    </row>
    <row r="57" spans="1:46" ht="12.75">
      <c r="A57" s="155">
        <v>47</v>
      </c>
      <c r="B57" s="156">
        <v>-1</v>
      </c>
      <c r="C57" s="157">
        <v>-1</v>
      </c>
      <c r="D57" s="43">
        <v>-1</v>
      </c>
      <c r="E57" s="158">
        <v>-1</v>
      </c>
      <c r="F57" s="157">
        <v>-1</v>
      </c>
      <c r="G57" s="159">
        <v>-1</v>
      </c>
      <c r="H57" s="160">
        <v>-1</v>
      </c>
      <c r="I57" s="161">
        <v>-1</v>
      </c>
      <c r="J57" s="162">
        <v>-1</v>
      </c>
      <c r="K57" s="163">
        <v>-1</v>
      </c>
      <c r="L57" s="161">
        <v>-1</v>
      </c>
      <c r="M57" s="159">
        <v>-1</v>
      </c>
      <c r="N57" s="298"/>
      <c r="O57" s="299"/>
      <c r="Q57" s="257"/>
      <c r="R57" s="257"/>
      <c r="S57" s="257"/>
      <c r="T57" s="257"/>
      <c r="U57" s="257"/>
      <c r="V57" s="257"/>
      <c r="X57" s="238"/>
      <c r="Y57" s="239"/>
      <c r="Z57" s="240"/>
      <c r="AA57" s="241"/>
      <c r="AB57" s="242"/>
      <c r="AC57" s="243"/>
      <c r="AL57" s="250"/>
      <c r="AM57" s="251"/>
      <c r="AN57" s="252"/>
      <c r="AO57" s="252"/>
      <c r="AP57" s="252"/>
      <c r="AQ57" s="252"/>
      <c r="AR57" s="252"/>
      <c r="AS57" s="252"/>
      <c r="AT57" s="252"/>
    </row>
    <row r="58" spans="1:46" ht="12.75">
      <c r="A58" s="155">
        <v>48</v>
      </c>
      <c r="B58" s="156">
        <v>-1</v>
      </c>
      <c r="C58" s="157">
        <v>-1</v>
      </c>
      <c r="D58" s="43">
        <v>-1</v>
      </c>
      <c r="E58" s="158">
        <v>-1</v>
      </c>
      <c r="F58" s="157">
        <v>-1</v>
      </c>
      <c r="G58" s="159">
        <v>-1</v>
      </c>
      <c r="H58" s="160">
        <v>-1</v>
      </c>
      <c r="I58" s="161">
        <v>-1</v>
      </c>
      <c r="J58" s="162">
        <v>-1</v>
      </c>
      <c r="K58" s="163">
        <v>-1</v>
      </c>
      <c r="L58" s="161">
        <v>-1</v>
      </c>
      <c r="M58" s="159">
        <v>-1</v>
      </c>
      <c r="N58" s="298"/>
      <c r="O58" s="299"/>
      <c r="Q58" s="257"/>
      <c r="R58" s="257"/>
      <c r="S58" s="257"/>
      <c r="T58" s="257"/>
      <c r="U58" s="257"/>
      <c r="V58" s="257"/>
      <c r="X58" s="238"/>
      <c r="Y58" s="239"/>
      <c r="Z58" s="240"/>
      <c r="AA58" s="241"/>
      <c r="AB58" s="242"/>
      <c r="AC58" s="243"/>
      <c r="AL58" s="250"/>
      <c r="AM58" s="251"/>
      <c r="AN58" s="252"/>
      <c r="AO58" s="252"/>
      <c r="AP58" s="252"/>
      <c r="AQ58" s="252"/>
      <c r="AR58" s="252"/>
      <c r="AS58" s="252"/>
      <c r="AT58" s="252"/>
    </row>
    <row r="59" spans="1:46" ht="12.75">
      <c r="A59" s="155">
        <v>49</v>
      </c>
      <c r="B59" s="156">
        <v>-1</v>
      </c>
      <c r="C59" s="157">
        <v>-1</v>
      </c>
      <c r="D59" s="43">
        <v>-1</v>
      </c>
      <c r="E59" s="158">
        <v>-1</v>
      </c>
      <c r="F59" s="157">
        <v>-1</v>
      </c>
      <c r="G59" s="159">
        <v>-1</v>
      </c>
      <c r="H59" s="160">
        <v>-1</v>
      </c>
      <c r="I59" s="161">
        <v>-1</v>
      </c>
      <c r="J59" s="162">
        <v>-1</v>
      </c>
      <c r="K59" s="163">
        <v>-1</v>
      </c>
      <c r="L59" s="161">
        <v>-1</v>
      </c>
      <c r="M59" s="159">
        <v>-1</v>
      </c>
      <c r="N59" s="298"/>
      <c r="O59" s="299"/>
      <c r="Q59" s="257"/>
      <c r="R59" s="257"/>
      <c r="S59" s="257"/>
      <c r="T59" s="257"/>
      <c r="U59" s="257"/>
      <c r="V59" s="257"/>
      <c r="X59" s="238"/>
      <c r="Y59" s="239"/>
      <c r="Z59" s="240"/>
      <c r="AA59" s="241"/>
      <c r="AB59" s="242"/>
      <c r="AC59" s="243"/>
      <c r="AL59" s="250"/>
      <c r="AM59" s="251"/>
      <c r="AN59" s="252"/>
      <c r="AO59" s="252"/>
      <c r="AP59" s="252"/>
      <c r="AQ59" s="252"/>
      <c r="AR59" s="252"/>
      <c r="AS59" s="252"/>
      <c r="AT59" s="252"/>
    </row>
    <row r="60" spans="1:46" ht="12.75">
      <c r="A60" s="155">
        <v>50</v>
      </c>
      <c r="B60" s="156">
        <v>-1</v>
      </c>
      <c r="C60" s="157">
        <v>-1</v>
      </c>
      <c r="D60" s="43">
        <v>-1</v>
      </c>
      <c r="E60" s="158">
        <v>-1</v>
      </c>
      <c r="F60" s="157">
        <v>-1</v>
      </c>
      <c r="G60" s="159">
        <v>-1</v>
      </c>
      <c r="H60" s="160">
        <v>-1</v>
      </c>
      <c r="I60" s="161">
        <v>-1</v>
      </c>
      <c r="J60" s="162">
        <v>-1</v>
      </c>
      <c r="K60" s="163">
        <v>-1</v>
      </c>
      <c r="L60" s="161">
        <v>-1</v>
      </c>
      <c r="M60" s="159">
        <v>-1</v>
      </c>
      <c r="N60" s="298"/>
      <c r="O60" s="299"/>
      <c r="Q60" s="257"/>
      <c r="R60" s="257"/>
      <c r="S60" s="257"/>
      <c r="T60" s="257"/>
      <c r="U60" s="257"/>
      <c r="V60" s="257"/>
      <c r="X60" s="238"/>
      <c r="Y60" s="239"/>
      <c r="Z60" s="240"/>
      <c r="AA60" s="241"/>
      <c r="AB60" s="242"/>
      <c r="AC60" s="243"/>
      <c r="AL60" s="250"/>
      <c r="AM60" s="251"/>
      <c r="AN60" s="252"/>
      <c r="AO60" s="252"/>
      <c r="AP60" s="252"/>
      <c r="AQ60" s="252"/>
      <c r="AR60" s="252"/>
      <c r="AS60" s="252"/>
      <c r="AT60" s="252"/>
    </row>
    <row r="61" spans="1:46" ht="12.75">
      <c r="A61" s="155">
        <v>51</v>
      </c>
      <c r="B61" s="156">
        <v>-1</v>
      </c>
      <c r="C61" s="157">
        <v>-1</v>
      </c>
      <c r="D61" s="43">
        <v>-1</v>
      </c>
      <c r="E61" s="158">
        <v>-1</v>
      </c>
      <c r="F61" s="157">
        <v>-1</v>
      </c>
      <c r="G61" s="159">
        <v>-1</v>
      </c>
      <c r="H61" s="160">
        <v>-1</v>
      </c>
      <c r="I61" s="161">
        <v>-1</v>
      </c>
      <c r="J61" s="162">
        <v>-1</v>
      </c>
      <c r="K61" s="163">
        <v>-1</v>
      </c>
      <c r="L61" s="161">
        <v>-1</v>
      </c>
      <c r="M61" s="159">
        <v>-1</v>
      </c>
      <c r="N61" s="298"/>
      <c r="O61" s="299"/>
      <c r="Q61" s="257"/>
      <c r="R61" s="257"/>
      <c r="S61" s="257"/>
      <c r="T61" s="257"/>
      <c r="U61" s="257"/>
      <c r="V61" s="257"/>
      <c r="X61" s="238"/>
      <c r="Y61" s="239"/>
      <c r="Z61" s="240"/>
      <c r="AA61" s="241"/>
      <c r="AB61" s="242"/>
      <c r="AC61" s="243"/>
      <c r="AL61" s="250"/>
      <c r="AM61" s="251"/>
      <c r="AN61" s="252"/>
      <c r="AO61" s="252"/>
      <c r="AP61" s="252"/>
      <c r="AQ61" s="252"/>
      <c r="AR61" s="252"/>
      <c r="AS61" s="252"/>
      <c r="AT61" s="252"/>
    </row>
    <row r="62" spans="1:46" ht="12.75">
      <c r="A62" s="155">
        <v>52</v>
      </c>
      <c r="B62" s="156">
        <v>-1</v>
      </c>
      <c r="C62" s="157">
        <v>-1</v>
      </c>
      <c r="D62" s="43">
        <v>-1</v>
      </c>
      <c r="E62" s="158">
        <v>-1</v>
      </c>
      <c r="F62" s="157">
        <v>-1</v>
      </c>
      <c r="G62" s="159">
        <v>-1</v>
      </c>
      <c r="H62" s="160">
        <v>-1</v>
      </c>
      <c r="I62" s="161">
        <v>-1</v>
      </c>
      <c r="J62" s="162">
        <v>-1</v>
      </c>
      <c r="K62" s="163">
        <v>-1</v>
      </c>
      <c r="L62" s="161">
        <v>-1</v>
      </c>
      <c r="M62" s="159">
        <v>-1</v>
      </c>
      <c r="N62" s="298"/>
      <c r="O62" s="299"/>
      <c r="Q62" s="257"/>
      <c r="R62" s="257"/>
      <c r="S62" s="257"/>
      <c r="T62" s="257"/>
      <c r="U62" s="257"/>
      <c r="V62" s="257"/>
      <c r="X62" s="238"/>
      <c r="Y62" s="239"/>
      <c r="Z62" s="240"/>
      <c r="AA62" s="241"/>
      <c r="AB62" s="242"/>
      <c r="AC62" s="243"/>
      <c r="AL62" s="250"/>
      <c r="AM62" s="251"/>
      <c r="AN62" s="252"/>
      <c r="AO62" s="252"/>
      <c r="AP62" s="252"/>
      <c r="AQ62" s="252"/>
      <c r="AR62" s="252"/>
      <c r="AS62" s="252"/>
      <c r="AT62" s="252"/>
    </row>
    <row r="63" spans="1:46" ht="12.75">
      <c r="A63" s="155">
        <v>53</v>
      </c>
      <c r="B63" s="156">
        <v>-1</v>
      </c>
      <c r="C63" s="157">
        <v>-1</v>
      </c>
      <c r="D63" s="43">
        <v>-1</v>
      </c>
      <c r="E63" s="158">
        <v>-1</v>
      </c>
      <c r="F63" s="157">
        <v>-1</v>
      </c>
      <c r="G63" s="159">
        <v>-1</v>
      </c>
      <c r="H63" s="160">
        <v>-1</v>
      </c>
      <c r="I63" s="161">
        <v>-1</v>
      </c>
      <c r="J63" s="162">
        <v>-1</v>
      </c>
      <c r="K63" s="163">
        <v>-1</v>
      </c>
      <c r="L63" s="161">
        <v>-1</v>
      </c>
      <c r="M63" s="159">
        <v>-1</v>
      </c>
      <c r="N63" s="298"/>
      <c r="O63" s="299"/>
      <c r="Q63" s="257"/>
      <c r="R63" s="257"/>
      <c r="S63" s="257"/>
      <c r="T63" s="257"/>
      <c r="U63" s="257"/>
      <c r="V63" s="257"/>
      <c r="X63" s="238"/>
      <c r="Y63" s="239"/>
      <c r="Z63" s="240"/>
      <c r="AA63" s="241"/>
      <c r="AB63" s="242"/>
      <c r="AC63" s="243"/>
      <c r="AL63" s="250"/>
      <c r="AM63" s="251"/>
      <c r="AN63" s="252"/>
      <c r="AO63" s="252"/>
      <c r="AP63" s="252"/>
      <c r="AQ63" s="252"/>
      <c r="AR63" s="252"/>
      <c r="AS63" s="252"/>
      <c r="AT63" s="252"/>
    </row>
    <row r="64" spans="1:46" ht="12.75">
      <c r="A64" s="155">
        <v>54</v>
      </c>
      <c r="B64" s="156">
        <v>-1</v>
      </c>
      <c r="C64" s="157">
        <v>-1</v>
      </c>
      <c r="D64" s="43">
        <v>-1</v>
      </c>
      <c r="E64" s="158">
        <v>-1</v>
      </c>
      <c r="F64" s="157">
        <v>-1</v>
      </c>
      <c r="G64" s="159">
        <v>-1</v>
      </c>
      <c r="H64" s="160">
        <v>-1</v>
      </c>
      <c r="I64" s="161">
        <v>-1</v>
      </c>
      <c r="J64" s="162">
        <v>-1</v>
      </c>
      <c r="K64" s="163">
        <v>-1</v>
      </c>
      <c r="L64" s="161">
        <v>-1</v>
      </c>
      <c r="M64" s="159">
        <v>-1</v>
      </c>
      <c r="N64" s="298"/>
      <c r="O64" s="299"/>
      <c r="Q64" s="257"/>
      <c r="R64" s="257"/>
      <c r="S64" s="257"/>
      <c r="T64" s="257"/>
      <c r="U64" s="257"/>
      <c r="V64" s="257"/>
      <c r="X64" s="238"/>
      <c r="Y64" s="239"/>
      <c r="Z64" s="240"/>
      <c r="AA64" s="241"/>
      <c r="AB64" s="242"/>
      <c r="AC64" s="243"/>
      <c r="AL64" s="250"/>
      <c r="AM64" s="251"/>
      <c r="AN64" s="252"/>
      <c r="AO64" s="252"/>
      <c r="AP64" s="252"/>
      <c r="AQ64" s="252"/>
      <c r="AR64" s="252"/>
      <c r="AS64" s="252"/>
      <c r="AT64" s="252"/>
    </row>
    <row r="65" spans="1:46" ht="12.75">
      <c r="A65" s="155">
        <v>55</v>
      </c>
      <c r="B65" s="156">
        <v>-1</v>
      </c>
      <c r="C65" s="157">
        <v>-1</v>
      </c>
      <c r="D65" s="43">
        <v>-1</v>
      </c>
      <c r="E65" s="158">
        <v>-1</v>
      </c>
      <c r="F65" s="157">
        <v>-1</v>
      </c>
      <c r="G65" s="159">
        <v>-1</v>
      </c>
      <c r="H65" s="160">
        <v>-1</v>
      </c>
      <c r="I65" s="161">
        <v>-1</v>
      </c>
      <c r="J65" s="162">
        <v>-1</v>
      </c>
      <c r="K65" s="163">
        <v>-1</v>
      </c>
      <c r="L65" s="161">
        <v>-1</v>
      </c>
      <c r="M65" s="159">
        <v>-1</v>
      </c>
      <c r="N65" s="298"/>
      <c r="O65" s="299"/>
      <c r="Q65" s="257"/>
      <c r="R65" s="257"/>
      <c r="S65" s="257"/>
      <c r="T65" s="257"/>
      <c r="U65" s="257"/>
      <c r="V65" s="257"/>
      <c r="X65" s="238"/>
      <c r="Y65" s="239"/>
      <c r="Z65" s="240"/>
      <c r="AA65" s="241"/>
      <c r="AB65" s="242"/>
      <c r="AC65" s="243"/>
      <c r="AL65" s="250"/>
      <c r="AM65" s="251"/>
      <c r="AN65" s="252"/>
      <c r="AO65" s="252"/>
      <c r="AP65" s="252"/>
      <c r="AQ65" s="252"/>
      <c r="AR65" s="252"/>
      <c r="AS65" s="252"/>
      <c r="AT65" s="252"/>
    </row>
    <row r="66" spans="1:46" ht="12.75">
      <c r="A66" s="155">
        <v>56</v>
      </c>
      <c r="B66" s="156">
        <v>-1</v>
      </c>
      <c r="C66" s="157">
        <v>-1</v>
      </c>
      <c r="D66" s="43">
        <v>-1</v>
      </c>
      <c r="E66" s="158">
        <v>-1</v>
      </c>
      <c r="F66" s="157">
        <v>-1</v>
      </c>
      <c r="G66" s="159">
        <v>-1</v>
      </c>
      <c r="H66" s="160">
        <v>-1</v>
      </c>
      <c r="I66" s="161">
        <v>-1</v>
      </c>
      <c r="J66" s="162">
        <v>-1</v>
      </c>
      <c r="K66" s="163">
        <v>-1</v>
      </c>
      <c r="L66" s="161">
        <v>-1</v>
      </c>
      <c r="M66" s="159">
        <v>-1</v>
      </c>
      <c r="N66" s="298"/>
      <c r="O66" s="299"/>
      <c r="Q66" s="257"/>
      <c r="R66" s="257"/>
      <c r="S66" s="257"/>
      <c r="T66" s="257"/>
      <c r="U66" s="257"/>
      <c r="V66" s="257"/>
      <c r="X66" s="238"/>
      <c r="Y66" s="239"/>
      <c r="Z66" s="240"/>
      <c r="AA66" s="241"/>
      <c r="AB66" s="242"/>
      <c r="AC66" s="243"/>
      <c r="AL66" s="250"/>
      <c r="AM66" s="251"/>
      <c r="AN66" s="252"/>
      <c r="AO66" s="252"/>
      <c r="AP66" s="252"/>
      <c r="AQ66" s="252"/>
      <c r="AR66" s="252"/>
      <c r="AS66" s="252"/>
      <c r="AT66" s="252"/>
    </row>
    <row r="67" spans="1:46" ht="12.75">
      <c r="A67" s="155">
        <v>57</v>
      </c>
      <c r="B67" s="156">
        <v>-1</v>
      </c>
      <c r="C67" s="157">
        <v>-1</v>
      </c>
      <c r="D67" s="43">
        <v>-1</v>
      </c>
      <c r="E67" s="158">
        <v>-1</v>
      </c>
      <c r="F67" s="157">
        <v>-1</v>
      </c>
      <c r="G67" s="159">
        <v>-1</v>
      </c>
      <c r="H67" s="160">
        <v>-1</v>
      </c>
      <c r="I67" s="161">
        <v>-1</v>
      </c>
      <c r="J67" s="162">
        <v>-1</v>
      </c>
      <c r="K67" s="163">
        <v>-1</v>
      </c>
      <c r="L67" s="161">
        <v>-1</v>
      </c>
      <c r="M67" s="159">
        <v>-1</v>
      </c>
      <c r="N67" s="298"/>
      <c r="O67" s="299"/>
      <c r="Q67" s="257"/>
      <c r="R67" s="257"/>
      <c r="S67" s="257"/>
      <c r="T67" s="257"/>
      <c r="U67" s="257"/>
      <c r="V67" s="257"/>
      <c r="X67" s="238"/>
      <c r="Y67" s="239"/>
      <c r="Z67" s="240"/>
      <c r="AA67" s="241"/>
      <c r="AB67" s="242"/>
      <c r="AC67" s="243"/>
      <c r="AL67" s="250"/>
      <c r="AM67" s="251"/>
      <c r="AN67" s="252"/>
      <c r="AO67" s="252"/>
      <c r="AP67" s="252"/>
      <c r="AQ67" s="252"/>
      <c r="AR67" s="252"/>
      <c r="AS67" s="252"/>
      <c r="AT67" s="252"/>
    </row>
    <row r="68" spans="1:46" ht="12.75">
      <c r="A68" s="155">
        <v>58</v>
      </c>
      <c r="B68" s="156">
        <v>-1</v>
      </c>
      <c r="C68" s="157">
        <v>-1</v>
      </c>
      <c r="D68" s="43">
        <v>-1</v>
      </c>
      <c r="E68" s="158">
        <v>-1</v>
      </c>
      <c r="F68" s="157">
        <v>-1</v>
      </c>
      <c r="G68" s="159">
        <v>-1</v>
      </c>
      <c r="H68" s="160">
        <v>-1</v>
      </c>
      <c r="I68" s="161">
        <v>-1</v>
      </c>
      <c r="J68" s="162">
        <v>-1</v>
      </c>
      <c r="K68" s="163">
        <v>-1</v>
      </c>
      <c r="L68" s="161">
        <v>-1</v>
      </c>
      <c r="M68" s="171">
        <v>-1</v>
      </c>
      <c r="N68" s="298"/>
      <c r="O68" s="299"/>
      <c r="Q68" s="257"/>
      <c r="R68" s="257"/>
      <c r="S68" s="257"/>
      <c r="T68" s="257"/>
      <c r="U68" s="257"/>
      <c r="V68" s="257"/>
      <c r="X68" s="238"/>
      <c r="Y68" s="239"/>
      <c r="Z68" s="240"/>
      <c r="AA68" s="241"/>
      <c r="AB68" s="242"/>
      <c r="AC68" s="243"/>
      <c r="AL68" s="250"/>
      <c r="AM68" s="251"/>
      <c r="AN68" s="252"/>
      <c r="AO68" s="252"/>
      <c r="AP68" s="252"/>
      <c r="AQ68" s="252"/>
      <c r="AR68" s="252"/>
      <c r="AS68" s="252"/>
      <c r="AT68" s="252"/>
    </row>
    <row r="69" spans="1:46" ht="12.75">
      <c r="A69" s="155">
        <v>59</v>
      </c>
      <c r="B69" s="156">
        <v>-1</v>
      </c>
      <c r="C69" s="157">
        <v>-1</v>
      </c>
      <c r="D69" s="43">
        <v>-1</v>
      </c>
      <c r="E69" s="158">
        <v>-1</v>
      </c>
      <c r="F69" s="157">
        <v>-1</v>
      </c>
      <c r="G69" s="159">
        <v>-1</v>
      </c>
      <c r="H69" s="160">
        <v>-1</v>
      </c>
      <c r="I69" s="161">
        <v>-1</v>
      </c>
      <c r="J69" s="162">
        <v>-1</v>
      </c>
      <c r="K69" s="163">
        <v>-1</v>
      </c>
      <c r="L69" s="161">
        <v>-1</v>
      </c>
      <c r="M69" s="159">
        <v>-1</v>
      </c>
      <c r="N69" s="298"/>
      <c r="O69" s="299"/>
      <c r="Q69" s="257"/>
      <c r="R69" s="257"/>
      <c r="S69" s="257"/>
      <c r="T69" s="257"/>
      <c r="U69" s="257"/>
      <c r="V69" s="257"/>
      <c r="X69" s="238"/>
      <c r="Y69" s="239"/>
      <c r="Z69" s="240"/>
      <c r="AA69" s="241"/>
      <c r="AB69" s="242"/>
      <c r="AC69" s="243"/>
      <c r="AL69" s="250"/>
      <c r="AM69" s="251"/>
      <c r="AN69" s="252"/>
      <c r="AO69" s="252"/>
      <c r="AP69" s="252"/>
      <c r="AQ69" s="252"/>
      <c r="AR69" s="252"/>
      <c r="AS69" s="252"/>
      <c r="AT69" s="252"/>
    </row>
    <row r="70" spans="1:46" ht="12.75">
      <c r="A70" s="155">
        <v>60</v>
      </c>
      <c r="B70" s="156">
        <v>-1</v>
      </c>
      <c r="C70" s="157">
        <v>-1</v>
      </c>
      <c r="D70" s="43">
        <v>-1</v>
      </c>
      <c r="E70" s="158">
        <v>-1</v>
      </c>
      <c r="F70" s="157">
        <v>-1</v>
      </c>
      <c r="G70" s="159">
        <v>-1</v>
      </c>
      <c r="H70" s="160">
        <v>-1</v>
      </c>
      <c r="I70" s="161">
        <v>-1</v>
      </c>
      <c r="J70" s="162">
        <v>-1</v>
      </c>
      <c r="K70" s="163">
        <v>-1</v>
      </c>
      <c r="L70" s="161">
        <v>-1</v>
      </c>
      <c r="M70" s="159">
        <v>-1</v>
      </c>
      <c r="N70" s="298"/>
      <c r="O70" s="299"/>
      <c r="Q70" s="257"/>
      <c r="R70" s="257"/>
      <c r="S70" s="257"/>
      <c r="T70" s="257"/>
      <c r="U70" s="257"/>
      <c r="V70" s="257"/>
      <c r="X70" s="238"/>
      <c r="Y70" s="239"/>
      <c r="Z70" s="240"/>
      <c r="AA70" s="241"/>
      <c r="AB70" s="242"/>
      <c r="AC70" s="243"/>
      <c r="AL70" s="250"/>
      <c r="AM70" s="251"/>
      <c r="AN70" s="252"/>
      <c r="AO70" s="252"/>
      <c r="AP70" s="252"/>
      <c r="AQ70" s="252"/>
      <c r="AR70" s="252"/>
      <c r="AS70" s="252"/>
      <c r="AT70" s="252"/>
    </row>
    <row r="71" spans="1:46" ht="12.75">
      <c r="A71" s="155">
        <v>61</v>
      </c>
      <c r="B71" s="156">
        <v>-1</v>
      </c>
      <c r="C71" s="157">
        <v>-1</v>
      </c>
      <c r="D71" s="43">
        <v>-1</v>
      </c>
      <c r="E71" s="158">
        <v>-1</v>
      </c>
      <c r="F71" s="157">
        <v>-1</v>
      </c>
      <c r="G71" s="43">
        <v>-1</v>
      </c>
      <c r="H71" s="160">
        <v>-1</v>
      </c>
      <c r="I71" s="161">
        <v>-1</v>
      </c>
      <c r="J71" s="162">
        <v>-1</v>
      </c>
      <c r="K71" s="163">
        <v>-1</v>
      </c>
      <c r="L71" s="161">
        <v>-1</v>
      </c>
      <c r="M71" s="159">
        <v>-1</v>
      </c>
      <c r="N71" s="298"/>
      <c r="O71" s="299"/>
      <c r="Q71" s="257"/>
      <c r="R71" s="257"/>
      <c r="S71" s="257"/>
      <c r="T71" s="257"/>
      <c r="U71" s="257"/>
      <c r="V71" s="257"/>
      <c r="X71" s="238"/>
      <c r="Y71" s="239"/>
      <c r="Z71" s="240"/>
      <c r="AA71" s="241"/>
      <c r="AB71" s="242"/>
      <c r="AC71" s="243"/>
      <c r="AL71" s="250"/>
      <c r="AM71" s="251"/>
      <c r="AN71" s="252"/>
      <c r="AO71" s="252"/>
      <c r="AP71" s="252"/>
      <c r="AQ71" s="252"/>
      <c r="AR71" s="252"/>
      <c r="AS71" s="252"/>
      <c r="AT71" s="252"/>
    </row>
    <row r="72" spans="1:46" ht="12.75">
      <c r="A72" s="155">
        <v>62</v>
      </c>
      <c r="B72" s="156">
        <v>-1</v>
      </c>
      <c r="C72" s="157">
        <v>-1</v>
      </c>
      <c r="D72" s="43">
        <v>-1</v>
      </c>
      <c r="E72" s="158">
        <v>-1</v>
      </c>
      <c r="F72" s="157">
        <v>-1</v>
      </c>
      <c r="G72" s="43">
        <v>-1</v>
      </c>
      <c r="H72" s="160">
        <v>-1</v>
      </c>
      <c r="I72" s="161">
        <v>-1</v>
      </c>
      <c r="J72" s="162">
        <v>-1</v>
      </c>
      <c r="K72" s="163">
        <v>-1</v>
      </c>
      <c r="L72" s="161">
        <v>-1</v>
      </c>
      <c r="M72" s="159">
        <v>-1</v>
      </c>
      <c r="N72" s="298"/>
      <c r="O72" s="299"/>
      <c r="Q72" s="257"/>
      <c r="R72" s="257"/>
      <c r="S72" s="257"/>
      <c r="T72" s="257"/>
      <c r="U72" s="257"/>
      <c r="V72" s="257"/>
      <c r="X72" s="238"/>
      <c r="Y72" s="239"/>
      <c r="Z72" s="240"/>
      <c r="AA72" s="241"/>
      <c r="AB72" s="242"/>
      <c r="AC72" s="243"/>
      <c r="AL72" s="250"/>
      <c r="AM72" s="251"/>
      <c r="AN72" s="252"/>
      <c r="AO72" s="252"/>
      <c r="AP72" s="252"/>
      <c r="AQ72" s="252"/>
      <c r="AR72" s="252"/>
      <c r="AS72" s="252"/>
      <c r="AT72" s="252"/>
    </row>
    <row r="73" spans="1:46" ht="13.5" thickBot="1">
      <c r="A73" s="172">
        <v>63</v>
      </c>
      <c r="B73" s="173">
        <v>-1</v>
      </c>
      <c r="C73" s="174">
        <v>-1</v>
      </c>
      <c r="D73" s="175">
        <v>-1</v>
      </c>
      <c r="E73" s="176">
        <v>-1</v>
      </c>
      <c r="F73" s="174">
        <v>-1</v>
      </c>
      <c r="G73" s="177">
        <v>-1</v>
      </c>
      <c r="H73" s="178">
        <v>-1</v>
      </c>
      <c r="I73" s="179">
        <v>-1</v>
      </c>
      <c r="J73" s="180">
        <v>-1</v>
      </c>
      <c r="K73" s="181">
        <v>-1</v>
      </c>
      <c r="L73" s="179">
        <v>-1</v>
      </c>
      <c r="M73" s="177">
        <v>-1</v>
      </c>
      <c r="N73" s="269"/>
      <c r="O73" s="300"/>
      <c r="Q73" s="257"/>
      <c r="R73" s="257"/>
      <c r="S73" s="257"/>
      <c r="T73" s="257"/>
      <c r="U73" s="257"/>
      <c r="V73" s="257"/>
      <c r="X73" s="238"/>
      <c r="Y73" s="239"/>
      <c r="Z73" s="261"/>
      <c r="AA73" s="262"/>
      <c r="AB73" s="242"/>
      <c r="AC73" s="243"/>
      <c r="AL73" s="250"/>
      <c r="AM73" s="251"/>
      <c r="AN73" s="252"/>
      <c r="AO73" s="252"/>
      <c r="AP73" s="252"/>
      <c r="AQ73" s="252"/>
      <c r="AR73" s="252"/>
      <c r="AS73" s="252"/>
      <c r="AT73" s="252"/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8"/>
      <c r="Y74" s="239"/>
      <c r="Z74" s="261"/>
      <c r="AA74" s="262"/>
      <c r="AB74" s="242"/>
      <c r="AC74" s="243"/>
      <c r="AL74" s="250"/>
      <c r="AM74" s="251"/>
      <c r="AN74" s="252"/>
      <c r="AO74" s="252"/>
      <c r="AP74" s="252"/>
      <c r="AQ74" s="252"/>
      <c r="AR74" s="252"/>
      <c r="AS74" s="252"/>
      <c r="AT74" s="252"/>
    </row>
    <row r="75" spans="1:46" ht="13.5" thickBot="1">
      <c r="A75" s="182" t="s">
        <v>17</v>
      </c>
      <c r="B75" s="183" t="s">
        <v>57</v>
      </c>
      <c r="C75" s="184" t="s">
        <v>58</v>
      </c>
      <c r="D75" s="185" t="s">
        <v>59</v>
      </c>
      <c r="E75" s="185" t="s">
        <v>49</v>
      </c>
      <c r="F75" s="185" t="s">
        <v>50</v>
      </c>
      <c r="G75" s="186" t="s">
        <v>51</v>
      </c>
      <c r="H75" s="183" t="s">
        <v>60</v>
      </c>
      <c r="I75" s="184" t="s">
        <v>55</v>
      </c>
      <c r="J75" s="185" t="s">
        <v>56</v>
      </c>
      <c r="K75" s="185" t="s">
        <v>52</v>
      </c>
      <c r="L75" s="185" t="s">
        <v>53</v>
      </c>
      <c r="M75" s="186" t="s">
        <v>54</v>
      </c>
      <c r="N75" s="187"/>
      <c r="X75" s="238"/>
      <c r="Y75" s="239"/>
      <c r="Z75" s="261"/>
      <c r="AA75" s="262"/>
      <c r="AB75" s="242"/>
      <c r="AC75" s="243"/>
      <c r="AL75" s="250"/>
      <c r="AM75" s="251"/>
      <c r="AN75" s="252"/>
      <c r="AO75" s="252"/>
      <c r="AP75" s="252"/>
      <c r="AQ75" s="252"/>
      <c r="AR75" s="252"/>
      <c r="AS75" s="252"/>
      <c r="AT75" s="252"/>
    </row>
    <row r="76" spans="1:46" ht="12.75">
      <c r="A76" s="63" t="s">
        <v>14</v>
      </c>
      <c r="B76" s="188">
        <f aca="true" t="shared" si="5" ref="B76:M76">AVERAGE(B10:B73)</f>
        <v>-1</v>
      </c>
      <c r="C76" s="189">
        <f t="shared" si="5"/>
        <v>-1</v>
      </c>
      <c r="D76" s="189">
        <f t="shared" si="5"/>
        <v>-1</v>
      </c>
      <c r="E76" s="189">
        <f t="shared" si="5"/>
        <v>-1</v>
      </c>
      <c r="F76" s="190">
        <f t="shared" si="5"/>
        <v>-1</v>
      </c>
      <c r="G76" s="191">
        <f t="shared" si="5"/>
        <v>-1</v>
      </c>
      <c r="H76" s="192">
        <f t="shared" si="5"/>
        <v>-1</v>
      </c>
      <c r="I76" s="189">
        <f t="shared" si="5"/>
        <v>-1</v>
      </c>
      <c r="J76" s="189">
        <f t="shared" si="5"/>
        <v>-1</v>
      </c>
      <c r="K76" s="189">
        <f t="shared" si="5"/>
        <v>-1</v>
      </c>
      <c r="L76" s="190">
        <f t="shared" si="5"/>
        <v>-1</v>
      </c>
      <c r="M76" s="191">
        <f t="shared" si="5"/>
        <v>-1</v>
      </c>
      <c r="X76" s="238"/>
      <c r="Y76" s="239"/>
      <c r="Z76" s="261"/>
      <c r="AA76" s="262"/>
      <c r="AB76" s="242"/>
      <c r="AC76" s="243"/>
      <c r="AL76" s="250"/>
      <c r="AM76" s="251"/>
      <c r="AN76" s="252"/>
      <c r="AO76" s="252"/>
      <c r="AP76" s="252"/>
      <c r="AQ76" s="252"/>
      <c r="AR76" s="252"/>
      <c r="AS76" s="252"/>
      <c r="AT76" s="252"/>
    </row>
    <row r="77" spans="1:46" ht="12.75">
      <c r="A77" s="64" t="s">
        <v>10</v>
      </c>
      <c r="B77" s="68">
        <f aca="true" t="shared" si="6" ref="B77:M77">STDEV(B10:B73)</f>
        <v>0</v>
      </c>
      <c r="C77" s="193">
        <f t="shared" si="6"/>
        <v>0</v>
      </c>
      <c r="D77" s="193">
        <f t="shared" si="6"/>
        <v>0</v>
      </c>
      <c r="E77" s="193">
        <f t="shared" si="6"/>
        <v>0</v>
      </c>
      <c r="F77" s="194">
        <f t="shared" si="6"/>
        <v>0</v>
      </c>
      <c r="G77" s="69">
        <f t="shared" si="6"/>
        <v>0</v>
      </c>
      <c r="H77" s="70">
        <f t="shared" si="6"/>
        <v>0</v>
      </c>
      <c r="I77" s="193">
        <f t="shared" si="6"/>
        <v>0</v>
      </c>
      <c r="J77" s="193">
        <f t="shared" si="6"/>
        <v>0</v>
      </c>
      <c r="K77" s="193">
        <f t="shared" si="6"/>
        <v>0</v>
      </c>
      <c r="L77" s="194">
        <f t="shared" si="6"/>
        <v>0</v>
      </c>
      <c r="M77" s="69">
        <f t="shared" si="6"/>
        <v>0</v>
      </c>
      <c r="X77" s="238"/>
      <c r="Y77" s="239"/>
      <c r="Z77" s="261"/>
      <c r="AA77" s="262"/>
      <c r="AB77" s="242"/>
      <c r="AC77" s="243"/>
      <c r="AL77" s="250"/>
      <c r="AM77" s="251"/>
      <c r="AN77" s="252"/>
      <c r="AO77" s="252"/>
      <c r="AP77" s="252"/>
      <c r="AQ77" s="252"/>
      <c r="AR77" s="252"/>
      <c r="AS77" s="252"/>
      <c r="AT77" s="252"/>
    </row>
    <row r="78" spans="1:46" ht="12.75">
      <c r="A78" s="65" t="s">
        <v>15</v>
      </c>
      <c r="B78" s="195">
        <f aca="true" t="shared" si="7" ref="B78:M78">MAX(B10:B73)</f>
        <v>-1</v>
      </c>
      <c r="C78" s="196">
        <f t="shared" si="7"/>
        <v>-1</v>
      </c>
      <c r="D78" s="196">
        <f t="shared" si="7"/>
        <v>-1</v>
      </c>
      <c r="E78" s="196">
        <f t="shared" si="7"/>
        <v>-1</v>
      </c>
      <c r="F78" s="197">
        <f t="shared" si="7"/>
        <v>-1</v>
      </c>
      <c r="G78" s="198">
        <f t="shared" si="7"/>
        <v>-1</v>
      </c>
      <c r="H78" s="199">
        <f t="shared" si="7"/>
        <v>-1</v>
      </c>
      <c r="I78" s="196">
        <f t="shared" si="7"/>
        <v>-1</v>
      </c>
      <c r="J78" s="196">
        <f t="shared" si="7"/>
        <v>-1</v>
      </c>
      <c r="K78" s="196">
        <f t="shared" si="7"/>
        <v>-1</v>
      </c>
      <c r="L78" s="197">
        <f t="shared" si="7"/>
        <v>-1</v>
      </c>
      <c r="M78" s="198">
        <f t="shared" si="7"/>
        <v>-1</v>
      </c>
      <c r="X78" s="238"/>
      <c r="Y78" s="239"/>
      <c r="Z78" s="261"/>
      <c r="AA78" s="262"/>
      <c r="AB78" s="242"/>
      <c r="AC78" s="243"/>
      <c r="AL78" s="250"/>
      <c r="AM78" s="251"/>
      <c r="AN78" s="252"/>
      <c r="AO78" s="252"/>
      <c r="AP78" s="252"/>
      <c r="AQ78" s="252"/>
      <c r="AR78" s="252"/>
      <c r="AS78" s="252"/>
      <c r="AT78" s="252"/>
    </row>
    <row r="79" spans="1:46" ht="13.5" thickBot="1">
      <c r="A79" s="66" t="s">
        <v>16</v>
      </c>
      <c r="B79" s="200">
        <f aca="true" t="shared" si="8" ref="B79:M79">MIN(B10:B73)</f>
        <v>-1</v>
      </c>
      <c r="C79" s="201">
        <f t="shared" si="8"/>
        <v>-1</v>
      </c>
      <c r="D79" s="201">
        <f t="shared" si="8"/>
        <v>-1</v>
      </c>
      <c r="E79" s="201">
        <f t="shared" si="8"/>
        <v>-1</v>
      </c>
      <c r="F79" s="202">
        <f t="shared" si="8"/>
        <v>-1</v>
      </c>
      <c r="G79" s="203">
        <f t="shared" si="8"/>
        <v>-1</v>
      </c>
      <c r="H79" s="204">
        <f t="shared" si="8"/>
        <v>-1</v>
      </c>
      <c r="I79" s="201">
        <f t="shared" si="8"/>
        <v>-1</v>
      </c>
      <c r="J79" s="201">
        <f t="shared" si="8"/>
        <v>-1</v>
      </c>
      <c r="K79" s="201">
        <f t="shared" si="8"/>
        <v>-1</v>
      </c>
      <c r="L79" s="202">
        <f t="shared" si="8"/>
        <v>-1</v>
      </c>
      <c r="M79" s="203">
        <f t="shared" si="8"/>
        <v>-1</v>
      </c>
      <c r="X79" s="238"/>
      <c r="Y79" s="239"/>
      <c r="Z79" s="261"/>
      <c r="AA79" s="262"/>
      <c r="AB79" s="242"/>
      <c r="AC79" s="243"/>
      <c r="AL79" s="250"/>
      <c r="AM79" s="251"/>
      <c r="AN79" s="252"/>
      <c r="AO79" s="252"/>
      <c r="AP79" s="252"/>
      <c r="AQ79" s="252"/>
      <c r="AR79" s="252"/>
      <c r="AS79" s="252"/>
      <c r="AT79" s="252"/>
    </row>
    <row r="80" spans="1:46" ht="13.5" thickBot="1">
      <c r="A80" s="67" t="s">
        <v>9</v>
      </c>
      <c r="B80" s="301" t="s">
        <v>93</v>
      </c>
      <c r="C80" s="292"/>
      <c r="D80" s="292"/>
      <c r="E80" s="292"/>
      <c r="F80" s="292"/>
      <c r="G80" s="302"/>
      <c r="H80" s="301" t="s">
        <v>94</v>
      </c>
      <c r="I80" s="292"/>
      <c r="J80" s="292"/>
      <c r="K80" s="292"/>
      <c r="L80" s="292"/>
      <c r="M80" s="302"/>
      <c r="X80" s="238"/>
      <c r="Y80" s="239"/>
      <c r="Z80" s="261"/>
      <c r="AA80" s="262"/>
      <c r="AB80" s="242"/>
      <c r="AC80" s="243"/>
      <c r="AL80" s="250"/>
      <c r="AM80" s="251"/>
      <c r="AN80" s="252"/>
      <c r="AO80" s="252"/>
      <c r="AP80" s="252"/>
      <c r="AQ80" s="252"/>
      <c r="AR80" s="252"/>
      <c r="AS80" s="252"/>
      <c r="AT80" s="252"/>
    </row>
    <row r="81" spans="1:46" ht="13.5" thickBot="1">
      <c r="A81" s="130" t="s">
        <v>92</v>
      </c>
      <c r="B81" s="205"/>
      <c r="C81" s="131"/>
      <c r="D81" s="206"/>
      <c r="E81" s="206"/>
      <c r="F81" s="206"/>
      <c r="X81" s="238"/>
      <c r="Y81" s="239"/>
      <c r="Z81" s="261"/>
      <c r="AA81" s="262"/>
      <c r="AB81" s="242"/>
      <c r="AC81" s="243"/>
      <c r="AL81" s="250"/>
      <c r="AM81" s="251"/>
      <c r="AN81" s="252"/>
      <c r="AO81" s="252"/>
      <c r="AP81" s="252"/>
      <c r="AQ81" s="252"/>
      <c r="AR81" s="252"/>
      <c r="AS81" s="252"/>
      <c r="AT81" s="252"/>
    </row>
    <row r="82" spans="24:46" ht="12.75">
      <c r="X82" s="238"/>
      <c r="Y82" s="239"/>
      <c r="Z82" s="261"/>
      <c r="AA82" s="262"/>
      <c r="AB82" s="242"/>
      <c r="AC82" s="243"/>
      <c r="AL82" s="250"/>
      <c r="AM82" s="251"/>
      <c r="AN82" s="252"/>
      <c r="AO82" s="252"/>
      <c r="AP82" s="252"/>
      <c r="AQ82" s="252"/>
      <c r="AR82" s="252"/>
      <c r="AS82" s="252"/>
      <c r="AT82" s="252"/>
    </row>
    <row r="83" spans="24:46" ht="12.75">
      <c r="X83" s="238"/>
      <c r="Y83" s="239"/>
      <c r="Z83" s="261"/>
      <c r="AA83" s="262"/>
      <c r="AB83" s="242"/>
      <c r="AC83" s="243"/>
      <c r="AL83" s="250"/>
      <c r="AM83" s="251"/>
      <c r="AN83" s="252"/>
      <c r="AO83" s="252"/>
      <c r="AP83" s="252"/>
      <c r="AQ83" s="252"/>
      <c r="AR83" s="252"/>
      <c r="AS83" s="252"/>
      <c r="AT83" s="252"/>
    </row>
    <row r="84" spans="24:46" ht="12.75">
      <c r="X84" s="238"/>
      <c r="Y84" s="239"/>
      <c r="Z84" s="261"/>
      <c r="AA84" s="262"/>
      <c r="AB84" s="242"/>
      <c r="AC84" s="243"/>
      <c r="AL84" s="250"/>
      <c r="AM84" s="251"/>
      <c r="AN84" s="252"/>
      <c r="AO84" s="252"/>
      <c r="AP84" s="252"/>
      <c r="AQ84" s="252"/>
      <c r="AR84" s="252"/>
      <c r="AS84" s="252"/>
      <c r="AT84" s="252"/>
    </row>
    <row r="85" spans="24:46" ht="12.75">
      <c r="X85" s="238"/>
      <c r="Y85" s="239"/>
      <c r="Z85" s="261"/>
      <c r="AA85" s="262"/>
      <c r="AB85" s="242"/>
      <c r="AC85" s="243"/>
      <c r="AL85" s="250"/>
      <c r="AM85" s="251"/>
      <c r="AN85" s="252"/>
      <c r="AO85" s="252"/>
      <c r="AP85" s="252"/>
      <c r="AQ85" s="252"/>
      <c r="AR85" s="252"/>
      <c r="AS85" s="252"/>
      <c r="AT85" s="252"/>
    </row>
    <row r="86" spans="24:46" ht="12.75">
      <c r="X86" s="238"/>
      <c r="Y86" s="239"/>
      <c r="Z86" s="261"/>
      <c r="AA86" s="262"/>
      <c r="AB86" s="242"/>
      <c r="AC86" s="243"/>
      <c r="AL86" s="250"/>
      <c r="AM86" s="251"/>
      <c r="AN86" s="252"/>
      <c r="AO86" s="252"/>
      <c r="AP86" s="252"/>
      <c r="AQ86" s="252"/>
      <c r="AR86" s="252"/>
      <c r="AS86" s="252"/>
      <c r="AT86" s="252"/>
    </row>
    <row r="87" spans="24:46" ht="12.75">
      <c r="X87" s="238"/>
      <c r="Y87" s="239"/>
      <c r="Z87" s="261"/>
      <c r="AA87" s="262"/>
      <c r="AB87" s="242"/>
      <c r="AC87" s="243"/>
      <c r="AL87" s="250"/>
      <c r="AM87" s="251"/>
      <c r="AN87" s="252"/>
      <c r="AO87" s="252"/>
      <c r="AP87" s="252"/>
      <c r="AQ87" s="252"/>
      <c r="AR87" s="252"/>
      <c r="AS87" s="252"/>
      <c r="AT87" s="252"/>
    </row>
    <row r="88" spans="24:46" ht="12.75">
      <c r="X88" s="238"/>
      <c r="Y88" s="239"/>
      <c r="Z88" s="261"/>
      <c r="AA88" s="262"/>
      <c r="AB88" s="242"/>
      <c r="AC88" s="243"/>
      <c r="AL88" s="250"/>
      <c r="AM88" s="251"/>
      <c r="AN88" s="252"/>
      <c r="AO88" s="252"/>
      <c r="AP88" s="252"/>
      <c r="AQ88" s="252"/>
      <c r="AR88" s="252"/>
      <c r="AS88" s="252"/>
      <c r="AT88" s="252"/>
    </row>
    <row r="89" spans="24:46" ht="12.75">
      <c r="X89" s="238"/>
      <c r="Y89" s="239"/>
      <c r="Z89" s="261"/>
      <c r="AA89" s="262"/>
      <c r="AB89" s="242"/>
      <c r="AC89" s="243"/>
      <c r="AL89" s="250"/>
      <c r="AM89" s="251"/>
      <c r="AN89" s="252"/>
      <c r="AO89" s="252"/>
      <c r="AP89" s="252"/>
      <c r="AQ89" s="252"/>
      <c r="AR89" s="252"/>
      <c r="AS89" s="252"/>
      <c r="AT89" s="252"/>
    </row>
    <row r="90" spans="24:46" ht="12.75">
      <c r="X90" s="238"/>
      <c r="Y90" s="239"/>
      <c r="Z90" s="261"/>
      <c r="AA90" s="262"/>
      <c r="AB90" s="242"/>
      <c r="AC90" s="243"/>
      <c r="AL90" s="250"/>
      <c r="AM90" s="251"/>
      <c r="AN90" s="252"/>
      <c r="AO90" s="252"/>
      <c r="AP90" s="252"/>
      <c r="AQ90" s="252"/>
      <c r="AR90" s="252"/>
      <c r="AS90" s="252"/>
      <c r="AT90" s="252"/>
    </row>
    <row r="91" spans="24:46" ht="12.75">
      <c r="X91" s="238"/>
      <c r="Y91" s="239"/>
      <c r="Z91" s="261"/>
      <c r="AA91" s="262"/>
      <c r="AB91" s="242"/>
      <c r="AC91" s="243"/>
      <c r="AL91" s="250"/>
      <c r="AM91" s="251"/>
      <c r="AN91" s="252"/>
      <c r="AO91" s="252"/>
      <c r="AP91" s="252"/>
      <c r="AQ91" s="252"/>
      <c r="AR91" s="252"/>
      <c r="AS91" s="252"/>
      <c r="AT91" s="252"/>
    </row>
    <row r="92" spans="24:46" ht="12.75">
      <c r="X92" s="238"/>
      <c r="Y92" s="239"/>
      <c r="Z92" s="261"/>
      <c r="AA92" s="262"/>
      <c r="AB92" s="242"/>
      <c r="AC92" s="243"/>
      <c r="AL92" s="250"/>
      <c r="AM92" s="251"/>
      <c r="AN92" s="252"/>
      <c r="AO92" s="252"/>
      <c r="AP92" s="252"/>
      <c r="AQ92" s="252"/>
      <c r="AR92" s="252"/>
      <c r="AS92" s="252"/>
      <c r="AT92" s="252"/>
    </row>
    <row r="93" spans="24:46" ht="12.75">
      <c r="X93" s="238"/>
      <c r="Y93" s="239"/>
      <c r="Z93" s="261"/>
      <c r="AA93" s="262"/>
      <c r="AB93" s="242"/>
      <c r="AC93" s="243"/>
      <c r="AL93" s="250"/>
      <c r="AM93" s="251"/>
      <c r="AN93" s="252"/>
      <c r="AO93" s="252"/>
      <c r="AP93" s="252"/>
      <c r="AQ93" s="252"/>
      <c r="AR93" s="252"/>
      <c r="AS93" s="252"/>
      <c r="AT93" s="252"/>
    </row>
    <row r="94" spans="24:46" ht="12.75">
      <c r="X94" s="238"/>
      <c r="Y94" s="239"/>
      <c r="Z94" s="261"/>
      <c r="AA94" s="262"/>
      <c r="AB94" s="242"/>
      <c r="AC94" s="243"/>
      <c r="AL94" s="250"/>
      <c r="AM94" s="251"/>
      <c r="AN94" s="252"/>
      <c r="AO94" s="252"/>
      <c r="AP94" s="252"/>
      <c r="AQ94" s="252"/>
      <c r="AR94" s="252"/>
      <c r="AS94" s="252"/>
      <c r="AT94" s="252"/>
    </row>
    <row r="95" spans="24:46" ht="12.75">
      <c r="X95" s="238"/>
      <c r="Y95" s="239"/>
      <c r="Z95" s="261"/>
      <c r="AA95" s="262"/>
      <c r="AB95" s="242"/>
      <c r="AC95" s="243"/>
      <c r="AL95" s="250"/>
      <c r="AM95" s="251"/>
      <c r="AN95" s="252"/>
      <c r="AO95" s="252"/>
      <c r="AP95" s="252"/>
      <c r="AQ95" s="252"/>
      <c r="AR95" s="252"/>
      <c r="AS95" s="252"/>
      <c r="AT95" s="252"/>
    </row>
    <row r="96" spans="24:46" ht="12.75">
      <c r="X96" s="238"/>
      <c r="Y96" s="239"/>
      <c r="Z96" s="261"/>
      <c r="AA96" s="262"/>
      <c r="AB96" s="242"/>
      <c r="AC96" s="243"/>
      <c r="AL96" s="250"/>
      <c r="AM96" s="251"/>
      <c r="AN96" s="252"/>
      <c r="AO96" s="252"/>
      <c r="AP96" s="252"/>
      <c r="AQ96" s="252"/>
      <c r="AR96" s="252"/>
      <c r="AS96" s="252"/>
      <c r="AT96" s="252"/>
    </row>
    <row r="97" spans="24:46" ht="12.75">
      <c r="X97" s="238"/>
      <c r="Y97" s="239"/>
      <c r="Z97" s="261"/>
      <c r="AA97" s="262"/>
      <c r="AB97" s="242"/>
      <c r="AC97" s="243"/>
      <c r="AL97" s="250"/>
      <c r="AM97" s="251"/>
      <c r="AN97" s="252"/>
      <c r="AO97" s="252"/>
      <c r="AP97" s="252"/>
      <c r="AQ97" s="252"/>
      <c r="AR97" s="252"/>
      <c r="AS97" s="252"/>
      <c r="AT97" s="252"/>
    </row>
    <row r="98" spans="24:46" ht="12.75">
      <c r="X98" s="238"/>
      <c r="Y98" s="239"/>
      <c r="Z98" s="261"/>
      <c r="AA98" s="262"/>
      <c r="AB98" s="242"/>
      <c r="AC98" s="243"/>
      <c r="AL98" s="250"/>
      <c r="AM98" s="251"/>
      <c r="AN98" s="252"/>
      <c r="AO98" s="252"/>
      <c r="AP98" s="252"/>
      <c r="AQ98" s="252"/>
      <c r="AR98" s="252"/>
      <c r="AS98" s="252"/>
      <c r="AT98" s="252"/>
    </row>
    <row r="99" spans="24:46" ht="12.75">
      <c r="X99" s="238"/>
      <c r="Y99" s="239"/>
      <c r="Z99" s="261"/>
      <c r="AA99" s="262"/>
      <c r="AB99" s="242"/>
      <c r="AC99" s="243"/>
      <c r="AL99" s="250"/>
      <c r="AM99" s="251"/>
      <c r="AN99" s="252"/>
      <c r="AO99" s="252"/>
      <c r="AP99" s="252"/>
      <c r="AQ99" s="252"/>
      <c r="AR99" s="252"/>
      <c r="AS99" s="252"/>
      <c r="AT99" s="252"/>
    </row>
    <row r="100" spans="24:46" ht="12.75">
      <c r="X100" s="238"/>
      <c r="Y100" s="239"/>
      <c r="Z100" s="261"/>
      <c r="AA100" s="262"/>
      <c r="AB100" s="242"/>
      <c r="AC100" s="243"/>
      <c r="AL100" s="250"/>
      <c r="AM100" s="251"/>
      <c r="AN100" s="252"/>
      <c r="AO100" s="252"/>
      <c r="AP100" s="252"/>
      <c r="AQ100" s="252"/>
      <c r="AR100" s="252"/>
      <c r="AS100" s="252"/>
      <c r="AT100" s="252"/>
    </row>
    <row r="101" spans="24:46" ht="12.75">
      <c r="X101" s="238"/>
      <c r="Y101" s="239"/>
      <c r="Z101" s="261"/>
      <c r="AA101" s="262"/>
      <c r="AB101" s="242"/>
      <c r="AC101" s="243"/>
      <c r="AL101" s="250"/>
      <c r="AM101" s="251"/>
      <c r="AN101" s="252"/>
      <c r="AO101" s="252"/>
      <c r="AP101" s="252"/>
      <c r="AQ101" s="252"/>
      <c r="AR101" s="252"/>
      <c r="AS101" s="252"/>
      <c r="AT101" s="252"/>
    </row>
    <row r="102" spans="24:46" ht="12.75">
      <c r="X102" s="238"/>
      <c r="Y102" s="239"/>
      <c r="Z102" s="261"/>
      <c r="AA102" s="262"/>
      <c r="AB102" s="242"/>
      <c r="AC102" s="243"/>
      <c r="AL102" s="250"/>
      <c r="AM102" s="251"/>
      <c r="AN102" s="252"/>
      <c r="AO102" s="252"/>
      <c r="AP102" s="252"/>
      <c r="AQ102" s="252"/>
      <c r="AR102" s="252"/>
      <c r="AS102" s="252"/>
      <c r="AT102" s="252"/>
    </row>
    <row r="103" spans="24:46" ht="12.75">
      <c r="X103" s="238"/>
      <c r="Y103" s="239"/>
      <c r="Z103" s="261"/>
      <c r="AA103" s="262"/>
      <c r="AB103" s="242"/>
      <c r="AC103" s="243"/>
      <c r="AL103" s="250"/>
      <c r="AM103" s="251"/>
      <c r="AN103" s="252"/>
      <c r="AO103" s="252"/>
      <c r="AP103" s="252"/>
      <c r="AQ103" s="252"/>
      <c r="AR103" s="252"/>
      <c r="AS103" s="252"/>
      <c r="AT103" s="252"/>
    </row>
    <row r="104" spans="24:46" ht="12.75">
      <c r="X104" s="238"/>
      <c r="Y104" s="239"/>
      <c r="Z104" s="261"/>
      <c r="AA104" s="262"/>
      <c r="AB104" s="242"/>
      <c r="AC104" s="243"/>
      <c r="AL104" s="250"/>
      <c r="AM104" s="251"/>
      <c r="AN104" s="252"/>
      <c r="AO104" s="252"/>
      <c r="AP104" s="252"/>
      <c r="AQ104" s="252"/>
      <c r="AR104" s="252"/>
      <c r="AS104" s="252"/>
      <c r="AT104" s="252"/>
    </row>
    <row r="105" spans="24:46" ht="12.75">
      <c r="X105" s="238"/>
      <c r="Y105" s="239"/>
      <c r="Z105" s="261"/>
      <c r="AA105" s="262"/>
      <c r="AB105" s="242"/>
      <c r="AC105" s="243"/>
      <c r="AL105" s="250"/>
      <c r="AM105" s="251"/>
      <c r="AN105" s="252"/>
      <c r="AO105" s="252"/>
      <c r="AP105" s="252"/>
      <c r="AQ105" s="252"/>
      <c r="AR105" s="252"/>
      <c r="AS105" s="252"/>
      <c r="AT105" s="252"/>
    </row>
    <row r="106" spans="24:46" ht="12.75">
      <c r="X106" s="238"/>
      <c r="Y106" s="239"/>
      <c r="Z106" s="261"/>
      <c r="AA106" s="262"/>
      <c r="AB106" s="242"/>
      <c r="AC106" s="243"/>
      <c r="AL106" s="250"/>
      <c r="AM106" s="251"/>
      <c r="AN106" s="252"/>
      <c r="AO106" s="252"/>
      <c r="AP106" s="252"/>
      <c r="AQ106" s="252"/>
      <c r="AR106" s="252"/>
      <c r="AS106" s="252"/>
      <c r="AT106" s="252"/>
    </row>
    <row r="107" spans="24:46" ht="12.75">
      <c r="X107" s="238"/>
      <c r="Y107" s="239"/>
      <c r="Z107" s="261"/>
      <c r="AA107" s="262"/>
      <c r="AB107" s="242"/>
      <c r="AC107" s="243"/>
      <c r="AL107" s="250"/>
      <c r="AM107" s="251"/>
      <c r="AN107" s="252"/>
      <c r="AO107" s="252"/>
      <c r="AP107" s="252"/>
      <c r="AQ107" s="252"/>
      <c r="AR107" s="252"/>
      <c r="AS107" s="252"/>
      <c r="AT107" s="252"/>
    </row>
    <row r="108" spans="24:46" ht="12.75">
      <c r="X108" s="238"/>
      <c r="Y108" s="239"/>
      <c r="Z108" s="261"/>
      <c r="AA108" s="262"/>
      <c r="AB108" s="242"/>
      <c r="AC108" s="243"/>
      <c r="AL108" s="250"/>
      <c r="AM108" s="251"/>
      <c r="AN108" s="252"/>
      <c r="AO108" s="252"/>
      <c r="AP108" s="252"/>
      <c r="AQ108" s="252"/>
      <c r="AR108" s="252"/>
      <c r="AS108" s="252"/>
      <c r="AT108" s="252"/>
    </row>
    <row r="109" spans="24:46" ht="12.75">
      <c r="X109" s="238"/>
      <c r="Y109" s="239"/>
      <c r="Z109" s="261"/>
      <c r="AA109" s="262"/>
      <c r="AB109" s="242"/>
      <c r="AC109" s="243"/>
      <c r="AL109" s="250"/>
      <c r="AM109" s="251"/>
      <c r="AN109" s="252"/>
      <c r="AO109" s="252"/>
      <c r="AP109" s="252"/>
      <c r="AQ109" s="252"/>
      <c r="AR109" s="252"/>
      <c r="AS109" s="252"/>
      <c r="AT109" s="252"/>
    </row>
    <row r="110" spans="24:46" ht="12.75">
      <c r="X110" s="238"/>
      <c r="Y110" s="239"/>
      <c r="Z110" s="261"/>
      <c r="AA110" s="262"/>
      <c r="AB110" s="242"/>
      <c r="AC110" s="243"/>
      <c r="AL110" s="250"/>
      <c r="AM110" s="251"/>
      <c r="AN110" s="252"/>
      <c r="AO110" s="252"/>
      <c r="AP110" s="252"/>
      <c r="AQ110" s="252"/>
      <c r="AR110" s="252"/>
      <c r="AS110" s="252"/>
      <c r="AT110" s="252"/>
    </row>
    <row r="111" spans="24:46" ht="12.75">
      <c r="X111" s="238"/>
      <c r="Y111" s="239"/>
      <c r="Z111" s="261"/>
      <c r="AA111" s="262"/>
      <c r="AB111" s="242"/>
      <c r="AC111" s="243"/>
      <c r="AL111" s="250"/>
      <c r="AM111" s="251"/>
      <c r="AN111" s="252"/>
      <c r="AO111" s="252"/>
      <c r="AP111" s="252"/>
      <c r="AQ111" s="252"/>
      <c r="AR111" s="252"/>
      <c r="AS111" s="252"/>
      <c r="AT111" s="252"/>
    </row>
    <row r="112" spans="24:46" ht="12.75">
      <c r="X112" s="238"/>
      <c r="Y112" s="239"/>
      <c r="Z112" s="261"/>
      <c r="AA112" s="262"/>
      <c r="AB112" s="242"/>
      <c r="AC112" s="243"/>
      <c r="AL112" s="250"/>
      <c r="AM112" s="251"/>
      <c r="AN112" s="252"/>
      <c r="AO112" s="252"/>
      <c r="AP112" s="252"/>
      <c r="AQ112" s="252"/>
      <c r="AR112" s="252"/>
      <c r="AS112" s="252"/>
      <c r="AT112" s="252"/>
    </row>
    <row r="113" spans="24:46" ht="12.75">
      <c r="X113" s="238"/>
      <c r="Y113" s="239"/>
      <c r="Z113" s="261"/>
      <c r="AA113" s="262"/>
      <c r="AB113" s="242"/>
      <c r="AC113" s="243"/>
      <c r="AL113" s="250"/>
      <c r="AM113" s="251"/>
      <c r="AN113" s="252"/>
      <c r="AO113" s="252"/>
      <c r="AP113" s="252"/>
      <c r="AQ113" s="252"/>
      <c r="AR113" s="252"/>
      <c r="AS113" s="252"/>
      <c r="AT113" s="252"/>
    </row>
    <row r="114" spans="24:46" ht="12.75">
      <c r="X114" s="238"/>
      <c r="Y114" s="239"/>
      <c r="Z114" s="261"/>
      <c r="AA114" s="262"/>
      <c r="AB114" s="242"/>
      <c r="AC114" s="243"/>
      <c r="AL114" s="250"/>
      <c r="AM114" s="251"/>
      <c r="AN114" s="252"/>
      <c r="AO114" s="252"/>
      <c r="AP114" s="252"/>
      <c r="AQ114" s="252"/>
      <c r="AR114" s="252"/>
      <c r="AS114" s="252"/>
      <c r="AT114" s="252"/>
    </row>
    <row r="115" spans="24:46" ht="12.75">
      <c r="X115" s="238"/>
      <c r="Y115" s="239"/>
      <c r="Z115" s="261"/>
      <c r="AA115" s="262"/>
      <c r="AB115" s="242"/>
      <c r="AC115" s="243"/>
      <c r="AL115" s="250"/>
      <c r="AM115" s="251"/>
      <c r="AN115" s="252"/>
      <c r="AO115" s="252"/>
      <c r="AP115" s="252"/>
      <c r="AQ115" s="252"/>
      <c r="AR115" s="252"/>
      <c r="AS115" s="252"/>
      <c r="AT115" s="252"/>
    </row>
    <row r="116" spans="24:46" ht="12.75">
      <c r="X116" s="238"/>
      <c r="Y116" s="239"/>
      <c r="Z116" s="261"/>
      <c r="AA116" s="262"/>
      <c r="AB116" s="242"/>
      <c r="AC116" s="243"/>
      <c r="AL116" s="250"/>
      <c r="AM116" s="251"/>
      <c r="AN116" s="252"/>
      <c r="AO116" s="252"/>
      <c r="AP116" s="252"/>
      <c r="AQ116" s="252"/>
      <c r="AR116" s="252"/>
      <c r="AS116" s="252"/>
      <c r="AT116" s="252"/>
    </row>
    <row r="117" spans="24:46" ht="12.75">
      <c r="X117" s="238"/>
      <c r="Y117" s="239"/>
      <c r="Z117" s="261"/>
      <c r="AA117" s="262"/>
      <c r="AB117" s="242"/>
      <c r="AC117" s="243"/>
      <c r="AL117" s="250"/>
      <c r="AM117" s="251"/>
      <c r="AN117" s="252"/>
      <c r="AO117" s="252"/>
      <c r="AP117" s="252"/>
      <c r="AQ117" s="252"/>
      <c r="AR117" s="252"/>
      <c r="AS117" s="252"/>
      <c r="AT117" s="252"/>
    </row>
    <row r="118" spans="24:46" ht="12.75">
      <c r="X118" s="238"/>
      <c r="Y118" s="239"/>
      <c r="Z118" s="261"/>
      <c r="AA118" s="262"/>
      <c r="AB118" s="242"/>
      <c r="AC118" s="243"/>
      <c r="AL118" s="250"/>
      <c r="AM118" s="251"/>
      <c r="AN118" s="252"/>
      <c r="AO118" s="252"/>
      <c r="AP118" s="252"/>
      <c r="AQ118" s="252"/>
      <c r="AR118" s="252"/>
      <c r="AS118" s="252"/>
      <c r="AT118" s="252"/>
    </row>
    <row r="119" spans="24:46" ht="12.75">
      <c r="X119" s="238"/>
      <c r="Y119" s="239"/>
      <c r="Z119" s="261"/>
      <c r="AA119" s="262"/>
      <c r="AB119" s="242"/>
      <c r="AC119" s="243"/>
      <c r="AL119" s="250"/>
      <c r="AM119" s="251"/>
      <c r="AN119" s="252"/>
      <c r="AO119" s="252"/>
      <c r="AP119" s="252"/>
      <c r="AQ119" s="252"/>
      <c r="AR119" s="252"/>
      <c r="AS119" s="252"/>
      <c r="AT119" s="252"/>
    </row>
    <row r="120" spans="24:46" ht="12.75">
      <c r="X120" s="238"/>
      <c r="Y120" s="239"/>
      <c r="Z120" s="261"/>
      <c r="AA120" s="262"/>
      <c r="AB120" s="242"/>
      <c r="AC120" s="243"/>
      <c r="AL120" s="250"/>
      <c r="AM120" s="251"/>
      <c r="AN120" s="252"/>
      <c r="AO120" s="252"/>
      <c r="AP120" s="252"/>
      <c r="AQ120" s="252"/>
      <c r="AR120" s="252"/>
      <c r="AS120" s="252"/>
      <c r="AT120" s="252"/>
    </row>
    <row r="121" spans="24:46" ht="12.75">
      <c r="X121" s="238"/>
      <c r="Y121" s="239"/>
      <c r="Z121" s="261"/>
      <c r="AA121" s="262"/>
      <c r="AB121" s="242"/>
      <c r="AC121" s="243"/>
      <c r="AL121" s="250"/>
      <c r="AM121" s="251"/>
      <c r="AN121" s="252"/>
      <c r="AO121" s="252"/>
      <c r="AP121" s="252"/>
      <c r="AQ121" s="252"/>
      <c r="AR121" s="252"/>
      <c r="AS121" s="252"/>
      <c r="AT121" s="252"/>
    </row>
    <row r="122" spans="24:46" ht="12.75">
      <c r="X122" s="238"/>
      <c r="Y122" s="239"/>
      <c r="Z122" s="261"/>
      <c r="AA122" s="262"/>
      <c r="AB122" s="242"/>
      <c r="AC122" s="243"/>
      <c r="AL122" s="250"/>
      <c r="AM122" s="251"/>
      <c r="AN122" s="252"/>
      <c r="AO122" s="252"/>
      <c r="AP122" s="252"/>
      <c r="AQ122" s="252"/>
      <c r="AR122" s="252"/>
      <c r="AS122" s="252"/>
      <c r="AT122" s="252"/>
    </row>
    <row r="123" spans="24:46" ht="12.75">
      <c r="X123" s="238"/>
      <c r="Y123" s="239"/>
      <c r="Z123" s="261"/>
      <c r="AA123" s="262"/>
      <c r="AB123" s="242"/>
      <c r="AC123" s="243"/>
      <c r="AL123" s="250"/>
      <c r="AM123" s="251"/>
      <c r="AN123" s="252"/>
      <c r="AO123" s="252"/>
      <c r="AP123" s="252"/>
      <c r="AQ123" s="252"/>
      <c r="AR123" s="252"/>
      <c r="AS123" s="252"/>
      <c r="AT123" s="252"/>
    </row>
    <row r="124" spans="24:46" ht="12.75">
      <c r="X124" s="238"/>
      <c r="Y124" s="239"/>
      <c r="Z124" s="261"/>
      <c r="AA124" s="262"/>
      <c r="AB124" s="242"/>
      <c r="AC124" s="243"/>
      <c r="AL124" s="250"/>
      <c r="AM124" s="251"/>
      <c r="AN124" s="252"/>
      <c r="AO124" s="252"/>
      <c r="AP124" s="252"/>
      <c r="AQ124" s="252"/>
      <c r="AR124" s="252"/>
      <c r="AS124" s="252"/>
      <c r="AT124" s="252"/>
    </row>
    <row r="125" spans="24:46" ht="12.75">
      <c r="X125" s="238"/>
      <c r="Y125" s="239"/>
      <c r="Z125" s="261"/>
      <c r="AA125" s="262"/>
      <c r="AB125" s="242"/>
      <c r="AC125" s="243"/>
      <c r="AL125" s="250"/>
      <c r="AM125" s="251"/>
      <c r="AN125" s="252"/>
      <c r="AO125" s="252"/>
      <c r="AP125" s="252"/>
      <c r="AQ125" s="252"/>
      <c r="AR125" s="252"/>
      <c r="AS125" s="252"/>
      <c r="AT125" s="252"/>
    </row>
    <row r="126" spans="24:46" ht="12.75">
      <c r="X126" s="238"/>
      <c r="Y126" s="239"/>
      <c r="Z126" s="261"/>
      <c r="AA126" s="262"/>
      <c r="AB126" s="242"/>
      <c r="AC126" s="243"/>
      <c r="AL126" s="250"/>
      <c r="AM126" s="251"/>
      <c r="AN126" s="252"/>
      <c r="AO126" s="252"/>
      <c r="AP126" s="252"/>
      <c r="AQ126" s="252"/>
      <c r="AR126" s="252"/>
      <c r="AS126" s="252"/>
      <c r="AT126" s="252"/>
    </row>
    <row r="127" spans="24:46" ht="12.75">
      <c r="X127" s="238"/>
      <c r="Y127" s="239"/>
      <c r="Z127" s="261"/>
      <c r="AA127" s="262"/>
      <c r="AB127" s="242"/>
      <c r="AC127" s="243"/>
      <c r="AL127" s="250"/>
      <c r="AM127" s="251"/>
      <c r="AN127" s="252"/>
      <c r="AO127" s="252"/>
      <c r="AP127" s="252"/>
      <c r="AQ127" s="252"/>
      <c r="AR127" s="252"/>
      <c r="AS127" s="252"/>
      <c r="AT127" s="252"/>
    </row>
    <row r="128" spans="24:46" ht="12.75">
      <c r="X128" s="238"/>
      <c r="Y128" s="239"/>
      <c r="Z128" s="261"/>
      <c r="AA128" s="262"/>
      <c r="AB128" s="242"/>
      <c r="AC128" s="243"/>
      <c r="AL128" s="250"/>
      <c r="AM128" s="251"/>
      <c r="AN128" s="252"/>
      <c r="AO128" s="252"/>
      <c r="AP128" s="252"/>
      <c r="AQ128" s="252"/>
      <c r="AR128" s="252"/>
      <c r="AS128" s="252"/>
      <c r="AT128" s="252"/>
    </row>
    <row r="129" spans="24:46" ht="12.75">
      <c r="X129" s="238"/>
      <c r="Y129" s="239"/>
      <c r="Z129" s="261"/>
      <c r="AA129" s="262"/>
      <c r="AB129" s="242"/>
      <c r="AC129" s="243"/>
      <c r="AL129" s="250"/>
      <c r="AM129" s="251"/>
      <c r="AN129" s="252"/>
      <c r="AO129" s="252"/>
      <c r="AP129" s="252"/>
      <c r="AQ129" s="252"/>
      <c r="AR129" s="252"/>
      <c r="AS129" s="252"/>
      <c r="AT129" s="252"/>
    </row>
    <row r="130" spans="24:46" ht="12.75">
      <c r="X130" s="238"/>
      <c r="Y130" s="239"/>
      <c r="Z130" s="261"/>
      <c r="AA130" s="262"/>
      <c r="AB130" s="242"/>
      <c r="AC130" s="243"/>
      <c r="AL130" s="250"/>
      <c r="AM130" s="251"/>
      <c r="AN130" s="252"/>
      <c r="AO130" s="252"/>
      <c r="AP130" s="252"/>
      <c r="AQ130" s="252"/>
      <c r="AR130" s="252"/>
      <c r="AS130" s="252"/>
      <c r="AT130" s="252"/>
    </row>
    <row r="131" spans="24:46" ht="12.75">
      <c r="X131" s="238"/>
      <c r="Y131" s="239"/>
      <c r="Z131" s="261"/>
      <c r="AA131" s="262"/>
      <c r="AB131" s="242"/>
      <c r="AC131" s="243"/>
      <c r="AL131" s="250"/>
      <c r="AM131" s="251"/>
      <c r="AN131" s="252"/>
      <c r="AO131" s="252"/>
      <c r="AP131" s="252"/>
      <c r="AQ131" s="252"/>
      <c r="AR131" s="252"/>
      <c r="AS131" s="252"/>
      <c r="AT131" s="252"/>
    </row>
    <row r="132" spans="24:46" ht="12.75">
      <c r="X132" s="238"/>
      <c r="Y132" s="239"/>
      <c r="Z132" s="261"/>
      <c r="AA132" s="262"/>
      <c r="AB132" s="242"/>
      <c r="AC132" s="243"/>
      <c r="AL132" s="250"/>
      <c r="AM132" s="251"/>
      <c r="AN132" s="252"/>
      <c r="AO132" s="252"/>
      <c r="AP132" s="252"/>
      <c r="AQ132" s="252"/>
      <c r="AR132" s="252"/>
      <c r="AS132" s="252"/>
      <c r="AT132" s="252"/>
    </row>
    <row r="133" spans="24:46" ht="12.75">
      <c r="X133" s="238"/>
      <c r="Y133" s="239"/>
      <c r="Z133" s="261"/>
      <c r="AA133" s="262"/>
      <c r="AB133" s="242"/>
      <c r="AC133" s="243"/>
      <c r="AL133" s="250"/>
      <c r="AM133" s="251"/>
      <c r="AN133" s="252"/>
      <c r="AO133" s="252"/>
      <c r="AP133" s="252"/>
      <c r="AQ133" s="252"/>
      <c r="AR133" s="252"/>
      <c r="AS133" s="252"/>
      <c r="AT133" s="252"/>
    </row>
    <row r="134" spans="24:46" ht="12.75">
      <c r="X134" s="238"/>
      <c r="Y134" s="239"/>
      <c r="Z134" s="261"/>
      <c r="AA134" s="262"/>
      <c r="AB134" s="242"/>
      <c r="AC134" s="243"/>
      <c r="AL134" s="250"/>
      <c r="AM134" s="251"/>
      <c r="AN134" s="252"/>
      <c r="AO134" s="252"/>
      <c r="AP134" s="252"/>
      <c r="AQ134" s="252"/>
      <c r="AR134" s="252"/>
      <c r="AS134" s="252"/>
      <c r="AT134" s="252"/>
    </row>
    <row r="135" spans="24:46" ht="12.75">
      <c r="X135" s="238"/>
      <c r="Y135" s="239"/>
      <c r="Z135" s="261"/>
      <c r="AA135" s="262"/>
      <c r="AB135" s="242"/>
      <c r="AC135" s="243"/>
      <c r="AL135" s="250"/>
      <c r="AM135" s="251"/>
      <c r="AN135" s="252"/>
      <c r="AO135" s="252"/>
      <c r="AP135" s="252"/>
      <c r="AQ135" s="252"/>
      <c r="AR135" s="252"/>
      <c r="AS135" s="252"/>
      <c r="AT135" s="252"/>
    </row>
    <row r="136" spans="24:46" ht="12.75">
      <c r="X136" s="238"/>
      <c r="Y136" s="239"/>
      <c r="Z136" s="261"/>
      <c r="AA136" s="262"/>
      <c r="AB136" s="242"/>
      <c r="AC136" s="243"/>
      <c r="AL136" s="250"/>
      <c r="AM136" s="251"/>
      <c r="AN136" s="252"/>
      <c r="AO136" s="252"/>
      <c r="AP136" s="252"/>
      <c r="AQ136" s="252"/>
      <c r="AR136" s="252"/>
      <c r="AS136" s="252"/>
      <c r="AT136" s="252"/>
    </row>
    <row r="137" spans="24:46" ht="12.75">
      <c r="X137" s="238"/>
      <c r="Y137" s="239"/>
      <c r="Z137" s="261"/>
      <c r="AA137" s="262"/>
      <c r="AB137" s="242"/>
      <c r="AC137" s="243"/>
      <c r="AL137" s="250"/>
      <c r="AM137" s="251"/>
      <c r="AN137" s="252"/>
      <c r="AO137" s="252"/>
      <c r="AP137" s="252"/>
      <c r="AQ137" s="252"/>
      <c r="AR137" s="252"/>
      <c r="AS137" s="252"/>
      <c r="AT137" s="252"/>
    </row>
    <row r="138" spans="24:46" ht="12.75">
      <c r="X138" s="238"/>
      <c r="Y138" s="239"/>
      <c r="Z138" s="261"/>
      <c r="AA138" s="262"/>
      <c r="AB138" s="242"/>
      <c r="AC138" s="243"/>
      <c r="AL138" s="250"/>
      <c r="AM138" s="251"/>
      <c r="AN138" s="252"/>
      <c r="AO138" s="252"/>
      <c r="AP138" s="252"/>
      <c r="AQ138" s="252"/>
      <c r="AR138" s="252"/>
      <c r="AS138" s="252"/>
      <c r="AT138" s="252"/>
    </row>
    <row r="139" spans="24:46" ht="12.75">
      <c r="X139" s="238"/>
      <c r="Y139" s="239"/>
      <c r="Z139" s="261"/>
      <c r="AA139" s="262"/>
      <c r="AB139" s="242"/>
      <c r="AC139" s="243"/>
      <c r="AL139" s="250"/>
      <c r="AM139" s="251"/>
      <c r="AN139" s="252"/>
      <c r="AO139" s="252"/>
      <c r="AP139" s="252"/>
      <c r="AQ139" s="252"/>
      <c r="AR139" s="252"/>
      <c r="AS139" s="252"/>
      <c r="AT139" s="252"/>
    </row>
    <row r="140" spans="24:46" ht="12.75">
      <c r="X140" s="238"/>
      <c r="Y140" s="239"/>
      <c r="Z140" s="261"/>
      <c r="AA140" s="262"/>
      <c r="AB140" s="242"/>
      <c r="AC140" s="243"/>
      <c r="AL140" s="250"/>
      <c r="AM140" s="251"/>
      <c r="AN140" s="252"/>
      <c r="AO140" s="252"/>
      <c r="AP140" s="252"/>
      <c r="AQ140" s="252"/>
      <c r="AR140" s="252"/>
      <c r="AS140" s="252"/>
      <c r="AT140" s="252"/>
    </row>
    <row r="141" spans="24:46" ht="12.75">
      <c r="X141" s="238"/>
      <c r="Y141" s="239"/>
      <c r="Z141" s="261"/>
      <c r="AA141" s="262"/>
      <c r="AB141" s="242"/>
      <c r="AC141" s="243"/>
      <c r="AL141" s="250"/>
      <c r="AM141" s="251"/>
      <c r="AN141" s="252"/>
      <c r="AO141" s="252"/>
      <c r="AP141" s="252"/>
      <c r="AQ141" s="252"/>
      <c r="AR141" s="252"/>
      <c r="AS141" s="252"/>
      <c r="AT141" s="252"/>
    </row>
    <row r="142" spans="24:46" ht="12.75">
      <c r="X142" s="238"/>
      <c r="Y142" s="239"/>
      <c r="Z142" s="261"/>
      <c r="AA142" s="262"/>
      <c r="AB142" s="242"/>
      <c r="AC142" s="243"/>
      <c r="AL142" s="250"/>
      <c r="AM142" s="251"/>
      <c r="AN142" s="252"/>
      <c r="AO142" s="252"/>
      <c r="AP142" s="252"/>
      <c r="AQ142" s="252"/>
      <c r="AR142" s="252"/>
      <c r="AS142" s="252"/>
      <c r="AT142" s="252"/>
    </row>
    <row r="143" spans="24:46" ht="12.75">
      <c r="X143" s="238"/>
      <c r="Y143" s="239"/>
      <c r="Z143" s="261"/>
      <c r="AA143" s="262"/>
      <c r="AB143" s="242"/>
      <c r="AC143" s="243"/>
      <c r="AL143" s="250"/>
      <c r="AM143" s="251"/>
      <c r="AN143" s="252"/>
      <c r="AO143" s="252"/>
      <c r="AP143" s="252"/>
      <c r="AQ143" s="252"/>
      <c r="AR143" s="252"/>
      <c r="AS143" s="252"/>
      <c r="AT143" s="252"/>
    </row>
    <row r="144" spans="24:46" ht="12.75">
      <c r="X144" s="238"/>
      <c r="Y144" s="239"/>
      <c r="Z144" s="261"/>
      <c r="AA144" s="262"/>
      <c r="AB144" s="242"/>
      <c r="AC144" s="243"/>
      <c r="AL144" s="250"/>
      <c r="AM144" s="251"/>
      <c r="AN144" s="252"/>
      <c r="AO144" s="252"/>
      <c r="AP144" s="252"/>
      <c r="AQ144" s="252"/>
      <c r="AR144" s="252"/>
      <c r="AS144" s="252"/>
      <c r="AT144" s="252"/>
    </row>
    <row r="145" spans="24:46" ht="12.75">
      <c r="X145" s="238"/>
      <c r="Y145" s="239"/>
      <c r="Z145" s="261"/>
      <c r="AA145" s="262"/>
      <c r="AB145" s="242"/>
      <c r="AC145" s="243"/>
      <c r="AL145" s="250"/>
      <c r="AM145" s="251"/>
      <c r="AN145" s="252"/>
      <c r="AO145" s="252"/>
      <c r="AP145" s="252"/>
      <c r="AQ145" s="252"/>
      <c r="AR145" s="252"/>
      <c r="AS145" s="252"/>
      <c r="AT145" s="252"/>
    </row>
    <row r="146" spans="24:46" ht="12.75">
      <c r="X146" s="238"/>
      <c r="Y146" s="239"/>
      <c r="Z146" s="261"/>
      <c r="AA146" s="262"/>
      <c r="AB146" s="242"/>
      <c r="AC146" s="243"/>
      <c r="AL146" s="250"/>
      <c r="AM146" s="251"/>
      <c r="AN146" s="252"/>
      <c r="AO146" s="252"/>
      <c r="AP146" s="252"/>
      <c r="AQ146" s="252"/>
      <c r="AR146" s="252"/>
      <c r="AS146" s="252"/>
      <c r="AT146" s="252"/>
    </row>
    <row r="147" spans="24:46" ht="12.75">
      <c r="X147" s="238"/>
      <c r="Y147" s="239"/>
      <c r="Z147" s="261"/>
      <c r="AA147" s="262"/>
      <c r="AB147" s="242"/>
      <c r="AC147" s="243"/>
      <c r="AL147" s="250"/>
      <c r="AM147" s="251"/>
      <c r="AN147" s="252"/>
      <c r="AO147" s="252"/>
      <c r="AP147" s="252"/>
      <c r="AQ147" s="252"/>
      <c r="AR147" s="252"/>
      <c r="AS147" s="252"/>
      <c r="AT147" s="252"/>
    </row>
    <row r="148" spans="24:46" ht="12.75">
      <c r="X148" s="238"/>
      <c r="Y148" s="239"/>
      <c r="Z148" s="261"/>
      <c r="AA148" s="262"/>
      <c r="AB148" s="242"/>
      <c r="AC148" s="243"/>
      <c r="AL148" s="250"/>
      <c r="AM148" s="251"/>
      <c r="AN148" s="252"/>
      <c r="AO148" s="252"/>
      <c r="AP148" s="252"/>
      <c r="AQ148" s="252"/>
      <c r="AR148" s="252"/>
      <c r="AS148" s="252"/>
      <c r="AT148" s="252"/>
    </row>
    <row r="149" spans="24:46" ht="12.75">
      <c r="X149" s="238"/>
      <c r="Y149" s="239"/>
      <c r="Z149" s="261"/>
      <c r="AA149" s="262"/>
      <c r="AB149" s="242"/>
      <c r="AC149" s="243"/>
      <c r="AL149" s="250"/>
      <c r="AM149" s="251"/>
      <c r="AN149" s="252"/>
      <c r="AO149" s="252"/>
      <c r="AP149" s="252"/>
      <c r="AQ149" s="252"/>
      <c r="AR149" s="252"/>
      <c r="AS149" s="252"/>
      <c r="AT149" s="252"/>
    </row>
    <row r="150" spans="24:46" ht="12.75">
      <c r="X150" s="238"/>
      <c r="Y150" s="239"/>
      <c r="Z150" s="261"/>
      <c r="AA150" s="262"/>
      <c r="AB150" s="242"/>
      <c r="AC150" s="243"/>
      <c r="AL150" s="250"/>
      <c r="AM150" s="251"/>
      <c r="AN150" s="252"/>
      <c r="AO150" s="252"/>
      <c r="AP150" s="252"/>
      <c r="AQ150" s="252"/>
      <c r="AR150" s="252"/>
      <c r="AS150" s="252"/>
      <c r="AT150" s="252"/>
    </row>
    <row r="151" spans="24:46" ht="12.75">
      <c r="X151" s="238"/>
      <c r="Y151" s="239"/>
      <c r="Z151" s="261"/>
      <c r="AA151" s="262"/>
      <c r="AB151" s="242"/>
      <c r="AC151" s="243"/>
      <c r="AL151" s="250"/>
      <c r="AM151" s="251"/>
      <c r="AN151" s="252"/>
      <c r="AO151" s="252"/>
      <c r="AP151" s="252"/>
      <c r="AQ151" s="252"/>
      <c r="AR151" s="252"/>
      <c r="AS151" s="252"/>
      <c r="AT151" s="252"/>
    </row>
    <row r="152" spans="24:46" ht="12.75">
      <c r="X152" s="238"/>
      <c r="Y152" s="239"/>
      <c r="Z152" s="261"/>
      <c r="AA152" s="262"/>
      <c r="AB152" s="242"/>
      <c r="AC152" s="243"/>
      <c r="AL152" s="250"/>
      <c r="AM152" s="251"/>
      <c r="AN152" s="252"/>
      <c r="AO152" s="252"/>
      <c r="AP152" s="252"/>
      <c r="AQ152" s="252"/>
      <c r="AR152" s="252"/>
      <c r="AS152" s="252"/>
      <c r="AT152" s="252"/>
    </row>
    <row r="153" spans="24:46" ht="12.75">
      <c r="X153" s="238"/>
      <c r="Y153" s="239"/>
      <c r="Z153" s="261"/>
      <c r="AA153" s="262"/>
      <c r="AB153" s="242"/>
      <c r="AC153" s="243"/>
      <c r="AL153" s="250"/>
      <c r="AM153" s="251"/>
      <c r="AN153" s="252"/>
      <c r="AO153" s="252"/>
      <c r="AP153" s="252"/>
      <c r="AQ153" s="252"/>
      <c r="AR153" s="252"/>
      <c r="AS153" s="252"/>
      <c r="AT153" s="252"/>
    </row>
    <row r="154" spans="24:46" ht="12.75">
      <c r="X154" s="238"/>
      <c r="Y154" s="239"/>
      <c r="Z154" s="261"/>
      <c r="AA154" s="262"/>
      <c r="AB154" s="242"/>
      <c r="AC154" s="243"/>
      <c r="AL154" s="250"/>
      <c r="AM154" s="251"/>
      <c r="AN154" s="252"/>
      <c r="AO154" s="252"/>
      <c r="AP154" s="252"/>
      <c r="AQ154" s="252"/>
      <c r="AR154" s="252"/>
      <c r="AS154" s="252"/>
      <c r="AT154" s="252"/>
    </row>
    <row r="155" spans="24:46" ht="12.75">
      <c r="X155" s="238"/>
      <c r="Y155" s="239"/>
      <c r="Z155" s="261"/>
      <c r="AA155" s="262"/>
      <c r="AB155" s="242"/>
      <c r="AC155" s="243"/>
      <c r="AL155" s="250"/>
      <c r="AM155" s="251"/>
      <c r="AN155" s="252"/>
      <c r="AO155" s="252"/>
      <c r="AP155" s="252"/>
      <c r="AQ155" s="252"/>
      <c r="AR155" s="252"/>
      <c r="AS155" s="252"/>
      <c r="AT155" s="252"/>
    </row>
    <row r="156" spans="24:46" ht="12.75">
      <c r="X156" s="238"/>
      <c r="Y156" s="239"/>
      <c r="Z156" s="261"/>
      <c r="AA156" s="262"/>
      <c r="AB156" s="242"/>
      <c r="AC156" s="243"/>
      <c r="AL156" s="250"/>
      <c r="AM156" s="251"/>
      <c r="AN156" s="252"/>
      <c r="AO156" s="252"/>
      <c r="AP156" s="252"/>
      <c r="AQ156" s="252"/>
      <c r="AR156" s="252"/>
      <c r="AS156" s="252"/>
      <c r="AT156" s="252"/>
    </row>
    <row r="157" spans="24:46" ht="12.75">
      <c r="X157" s="238"/>
      <c r="Y157" s="239"/>
      <c r="Z157" s="261"/>
      <c r="AA157" s="262"/>
      <c r="AB157" s="242"/>
      <c r="AC157" s="243"/>
      <c r="AL157" s="250"/>
      <c r="AM157" s="251"/>
      <c r="AN157" s="252"/>
      <c r="AO157" s="252"/>
      <c r="AP157" s="252"/>
      <c r="AQ157" s="252"/>
      <c r="AR157" s="252"/>
      <c r="AS157" s="252"/>
      <c r="AT157" s="252"/>
    </row>
    <row r="158" spans="24:29" ht="12.75">
      <c r="X158" s="238"/>
      <c r="Y158" s="239"/>
      <c r="Z158" s="261"/>
      <c r="AA158" s="262"/>
      <c r="AB158" s="242"/>
      <c r="AC158" s="243"/>
    </row>
    <row r="159" spans="24:29" ht="12.75">
      <c r="X159" s="238"/>
      <c r="Y159" s="239"/>
      <c r="Z159" s="261"/>
      <c r="AA159" s="262"/>
      <c r="AB159" s="242"/>
      <c r="AC159" s="243"/>
    </row>
    <row r="160" spans="24:29" ht="12.75">
      <c r="X160" s="238"/>
      <c r="Y160" s="239"/>
      <c r="Z160" s="261"/>
      <c r="AA160" s="262"/>
      <c r="AB160" s="242"/>
      <c r="AC160" s="243"/>
    </row>
    <row r="161" spans="24:29" ht="12.75">
      <c r="X161" s="238"/>
      <c r="Y161" s="239"/>
      <c r="Z161" s="261"/>
      <c r="AA161" s="262"/>
      <c r="AB161" s="242"/>
      <c r="AC161" s="243"/>
    </row>
    <row r="162" spans="24:29" ht="12.75">
      <c r="X162" s="238"/>
      <c r="Y162" s="239"/>
      <c r="Z162" s="261"/>
      <c r="AA162" s="262"/>
      <c r="AB162" s="242"/>
      <c r="AC162" s="243"/>
    </row>
    <row r="163" spans="24:29" ht="12.75">
      <c r="X163" s="238"/>
      <c r="Y163" s="239"/>
      <c r="Z163" s="261"/>
      <c r="AA163" s="262"/>
      <c r="AB163" s="242"/>
      <c r="AC163" s="243"/>
    </row>
    <row r="164" spans="24:29" ht="12.75">
      <c r="X164" s="238"/>
      <c r="Y164" s="239"/>
      <c r="Z164" s="261"/>
      <c r="AA164" s="262"/>
      <c r="AB164" s="242"/>
      <c r="AC164" s="243"/>
    </row>
    <row r="165" spans="24:29" ht="12.75">
      <c r="X165" s="238"/>
      <c r="Y165" s="239"/>
      <c r="Z165" s="261"/>
      <c r="AA165" s="262"/>
      <c r="AB165" s="242"/>
      <c r="AC165" s="243"/>
    </row>
    <row r="166" spans="24:29" ht="12.75">
      <c r="X166" s="238"/>
      <c r="Y166" s="239"/>
      <c r="Z166" s="261"/>
      <c r="AA166" s="262"/>
      <c r="AB166" s="242"/>
      <c r="AC166" s="243"/>
    </row>
    <row r="167" spans="24:29" ht="12.75">
      <c r="X167" s="238"/>
      <c r="Y167" s="239"/>
      <c r="Z167" s="261"/>
      <c r="AA167" s="262"/>
      <c r="AB167" s="242"/>
      <c r="AC167" s="243"/>
    </row>
    <row r="168" spans="24:29" ht="12.75">
      <c r="X168" s="238"/>
      <c r="Y168" s="239"/>
      <c r="Z168" s="261"/>
      <c r="AA168" s="262"/>
      <c r="AB168" s="242"/>
      <c r="AC168" s="243"/>
    </row>
    <row r="169" spans="24:29" ht="12.75">
      <c r="X169" s="238"/>
      <c r="Y169" s="239"/>
      <c r="Z169" s="261"/>
      <c r="AA169" s="262"/>
      <c r="AB169" s="242"/>
      <c r="AC169" s="243"/>
    </row>
    <row r="170" spans="24:29" ht="12.75">
      <c r="X170" s="238"/>
      <c r="Y170" s="239"/>
      <c r="Z170" s="261"/>
      <c r="AA170" s="262"/>
      <c r="AB170" s="242"/>
      <c r="AC170" s="243"/>
    </row>
    <row r="171" spans="24:29" ht="12.75">
      <c r="X171" s="238"/>
      <c r="Y171" s="239"/>
      <c r="Z171" s="261"/>
      <c r="AA171" s="262"/>
      <c r="AB171" s="242"/>
      <c r="AC171" s="243"/>
    </row>
    <row r="172" spans="24:29" ht="12.75">
      <c r="X172" s="238"/>
      <c r="Y172" s="239"/>
      <c r="Z172" s="261"/>
      <c r="AA172" s="262"/>
      <c r="AB172" s="242"/>
      <c r="AC172" s="243"/>
    </row>
    <row r="173" spans="24:29" ht="12.75">
      <c r="X173" s="238"/>
      <c r="Y173" s="239"/>
      <c r="Z173" s="261"/>
      <c r="AA173" s="262"/>
      <c r="AB173" s="242"/>
      <c r="AC173" s="243"/>
    </row>
    <row r="174" spans="24:29" ht="12.75">
      <c r="X174" s="238"/>
      <c r="Y174" s="239"/>
      <c r="Z174" s="261"/>
      <c r="AA174" s="262"/>
      <c r="AB174" s="242"/>
      <c r="AC174" s="243"/>
    </row>
    <row r="175" spans="24:29" ht="12.75">
      <c r="X175" s="238"/>
      <c r="Y175" s="239"/>
      <c r="Z175" s="261"/>
      <c r="AA175" s="262"/>
      <c r="AB175" s="242"/>
      <c r="AC175" s="243"/>
    </row>
    <row r="176" spans="24:29" ht="12.75">
      <c r="X176" s="238"/>
      <c r="Y176" s="239"/>
      <c r="Z176" s="261"/>
      <c r="AA176" s="262"/>
      <c r="AB176" s="242"/>
      <c r="AC176" s="243"/>
    </row>
    <row r="177" spans="24:29" ht="12.75">
      <c r="X177" s="238"/>
      <c r="Y177" s="239"/>
      <c r="Z177" s="261"/>
      <c r="AA177" s="262"/>
      <c r="AB177" s="242"/>
      <c r="AC177" s="243"/>
    </row>
    <row r="178" spans="24:29" ht="12.75">
      <c r="X178" s="238"/>
      <c r="Y178" s="239"/>
      <c r="Z178" s="261"/>
      <c r="AA178" s="262"/>
      <c r="AB178" s="242"/>
      <c r="AC178" s="243"/>
    </row>
    <row r="179" spans="24:29" ht="12.75">
      <c r="X179" s="238"/>
      <c r="Y179" s="239"/>
      <c r="Z179" s="261"/>
      <c r="AA179" s="262"/>
      <c r="AB179" s="242"/>
      <c r="AC179" s="243"/>
    </row>
    <row r="180" spans="24:29" ht="12.75">
      <c r="X180" s="238"/>
      <c r="Y180" s="239"/>
      <c r="Z180" s="261"/>
      <c r="AA180" s="262"/>
      <c r="AB180" s="242"/>
      <c r="AC180" s="243"/>
    </row>
    <row r="181" spans="24:29" ht="12.75">
      <c r="X181" s="238"/>
      <c r="Y181" s="239"/>
      <c r="Z181" s="261"/>
      <c r="AA181" s="262"/>
      <c r="AB181" s="242"/>
      <c r="AC181" s="243"/>
    </row>
    <row r="182" spans="24:29" ht="12.75">
      <c r="X182" s="238"/>
      <c r="Y182" s="239"/>
      <c r="Z182" s="261"/>
      <c r="AA182" s="262"/>
      <c r="AB182" s="242"/>
      <c r="AC182" s="243"/>
    </row>
    <row r="183" spans="24:29" ht="12.75">
      <c r="X183" s="238"/>
      <c r="Y183" s="239"/>
      <c r="Z183" s="261"/>
      <c r="AA183" s="262"/>
      <c r="AB183" s="242"/>
      <c r="AC183" s="243"/>
    </row>
    <row r="184" spans="24:29" ht="12.75">
      <c r="X184" s="238"/>
      <c r="Y184" s="239"/>
      <c r="Z184" s="261"/>
      <c r="AA184" s="262"/>
      <c r="AB184" s="242"/>
      <c r="AC184" s="243"/>
    </row>
    <row r="185" spans="24:29" ht="12.75">
      <c r="X185" s="238"/>
      <c r="Y185" s="239"/>
      <c r="Z185" s="261"/>
      <c r="AA185" s="262"/>
      <c r="AB185" s="242"/>
      <c r="AC185" s="243"/>
    </row>
    <row r="186" spans="24:29" ht="12.75">
      <c r="X186" s="238"/>
      <c r="Y186" s="239"/>
      <c r="Z186" s="261"/>
      <c r="AA186" s="262"/>
      <c r="AB186" s="242"/>
      <c r="AC186" s="243"/>
    </row>
    <row r="187" spans="24:29" ht="12.75">
      <c r="X187" s="238"/>
      <c r="Y187" s="239"/>
      <c r="Z187" s="261"/>
      <c r="AA187" s="262"/>
      <c r="AB187" s="242"/>
      <c r="AC187" s="243"/>
    </row>
    <row r="188" spans="24:29" ht="12.75">
      <c r="X188" s="238"/>
      <c r="Y188" s="239"/>
      <c r="Z188" s="261"/>
      <c r="AA188" s="262"/>
      <c r="AB188" s="242"/>
      <c r="AC188" s="243"/>
    </row>
    <row r="189" spans="24:29" ht="12.75">
      <c r="X189" s="238"/>
      <c r="Y189" s="239"/>
      <c r="Z189" s="261"/>
      <c r="AA189" s="262"/>
      <c r="AB189" s="242"/>
      <c r="AC189" s="243"/>
    </row>
    <row r="190" spans="24:29" ht="12.75">
      <c r="X190" s="238"/>
      <c r="Y190" s="239"/>
      <c r="Z190" s="261"/>
      <c r="AA190" s="262"/>
      <c r="AB190" s="242"/>
      <c r="AC190" s="243"/>
    </row>
    <row r="191" spans="24:29" ht="12.75">
      <c r="X191" s="238"/>
      <c r="Y191" s="239"/>
      <c r="Z191" s="261"/>
      <c r="AA191" s="262"/>
      <c r="AB191" s="242"/>
      <c r="AC191" s="243"/>
    </row>
    <row r="192" spans="24:29" ht="12.75">
      <c r="X192" s="238"/>
      <c r="Y192" s="239"/>
      <c r="Z192" s="261"/>
      <c r="AA192" s="262"/>
      <c r="AB192" s="242"/>
      <c r="AC192" s="243"/>
    </row>
    <row r="193" spans="24:29" ht="12.75">
      <c r="X193" s="238"/>
      <c r="Y193" s="239"/>
      <c r="Z193" s="261"/>
      <c r="AA193" s="262"/>
      <c r="AB193" s="242"/>
      <c r="AC193" s="243"/>
    </row>
    <row r="194" spans="24:29" ht="12.75">
      <c r="X194" s="238"/>
      <c r="Y194" s="239"/>
      <c r="Z194" s="261"/>
      <c r="AA194" s="262"/>
      <c r="AB194" s="242"/>
      <c r="AC194" s="243"/>
    </row>
    <row r="195" spans="24:29" ht="12.75">
      <c r="X195" s="238"/>
      <c r="Y195" s="239"/>
      <c r="Z195" s="261"/>
      <c r="AA195" s="262"/>
      <c r="AB195" s="242"/>
      <c r="AC195" s="243"/>
    </row>
    <row r="196" spans="24:29" ht="12.75">
      <c r="X196" s="238"/>
      <c r="Y196" s="239"/>
      <c r="Z196" s="261"/>
      <c r="AA196" s="262"/>
      <c r="AB196" s="242"/>
      <c r="AC196" s="243"/>
    </row>
    <row r="197" spans="24:29" ht="12.75">
      <c r="X197" s="238"/>
      <c r="Y197" s="239"/>
      <c r="Z197" s="261"/>
      <c r="AA197" s="262"/>
      <c r="AB197" s="242"/>
      <c r="AC197" s="243"/>
    </row>
    <row r="198" spans="24:29" ht="13.5" thickBot="1">
      <c r="X198" s="263"/>
      <c r="Y198" s="264"/>
      <c r="Z198" s="265"/>
      <c r="AA198" s="266"/>
      <c r="AB198" s="267"/>
      <c r="AC198" s="268"/>
    </row>
    <row r="199" ht="13.5" thickTop="1"/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493"/>
  <sheetViews>
    <sheetView workbookViewId="0" topLeftCell="A1">
      <selection activeCell="E12" sqref="E12"/>
    </sheetView>
  </sheetViews>
  <sheetFormatPr defaultColWidth="11.421875" defaultRowHeight="12.75"/>
  <cols>
    <col min="3" max="3" width="12.421875" style="0" bestFit="1" customWidth="1"/>
  </cols>
  <sheetData>
    <row r="4" spans="1:3" ht="12.75">
      <c r="A4">
        <v>4</v>
      </c>
      <c r="B4">
        <v>0</v>
      </c>
      <c r="C4">
        <f>$A$6*NORMDIST(B4,$A$4,$A$5,0)</f>
        <v>1.0104542167073784E-13</v>
      </c>
    </row>
    <row r="5" spans="1:3" ht="12.75">
      <c r="A5">
        <v>0.5</v>
      </c>
      <c r="B5">
        <v>0.1</v>
      </c>
      <c r="C5">
        <f aca="true" t="shared" si="0" ref="C5:C68">$A$6*NORMDIST(B5,$A$4,$A$5,0)</f>
        <v>4.905710571392864E-13</v>
      </c>
    </row>
    <row r="6" spans="1:3" ht="12.75">
      <c r="A6">
        <v>10</v>
      </c>
      <c r="B6">
        <v>0.2</v>
      </c>
      <c r="C6">
        <f t="shared" si="0"/>
        <v>2.2883129803602734E-12</v>
      </c>
    </row>
    <row r="7" spans="2:3" ht="12.75">
      <c r="B7">
        <v>0.3</v>
      </c>
      <c r="C7">
        <f t="shared" si="0"/>
        <v>1.0255507273593323E-11</v>
      </c>
    </row>
    <row r="8" spans="2:3" ht="12.75">
      <c r="B8">
        <v>0.4</v>
      </c>
      <c r="C8">
        <f t="shared" si="0"/>
        <v>4.415979926274278E-11</v>
      </c>
    </row>
    <row r="9" spans="2:3" ht="12.75">
      <c r="B9">
        <v>0.5</v>
      </c>
      <c r="C9">
        <f t="shared" si="0"/>
        <v>1.8269440816729188E-10</v>
      </c>
    </row>
    <row r="10" spans="2:3" ht="12.75">
      <c r="B10">
        <v>0.6</v>
      </c>
      <c r="C10">
        <f t="shared" si="0"/>
        <v>7.261923003583601E-10</v>
      </c>
    </row>
    <row r="11" spans="2:3" ht="12.75">
      <c r="B11">
        <v>0.7</v>
      </c>
      <c r="C11">
        <f t="shared" si="0"/>
        <v>2.773359988330634E-09</v>
      </c>
    </row>
    <row r="12" spans="2:3" ht="12.75">
      <c r="B12">
        <v>0.8</v>
      </c>
      <c r="C12">
        <f t="shared" si="0"/>
        <v>1.0176280563290077E-08</v>
      </c>
    </row>
    <row r="13" spans="2:3" ht="12.75">
      <c r="B13">
        <v>0.9</v>
      </c>
      <c r="C13">
        <f t="shared" si="0"/>
        <v>3.587567815928159E-08</v>
      </c>
    </row>
    <row r="14" spans="2:3" ht="12.75">
      <c r="B14">
        <v>1</v>
      </c>
      <c r="C14">
        <f t="shared" si="0"/>
        <v>1.2151765699646572E-07</v>
      </c>
    </row>
    <row r="15" spans="2:3" ht="12.75">
      <c r="B15">
        <v>1.1</v>
      </c>
      <c r="C15">
        <f t="shared" si="0"/>
        <v>3.9546392812489345E-07</v>
      </c>
    </row>
    <row r="16" spans="2:3" ht="12.75">
      <c r="B16">
        <v>1.2</v>
      </c>
      <c r="C16">
        <f t="shared" si="0"/>
        <v>1.2365241000331712E-06</v>
      </c>
    </row>
    <row r="17" spans="2:3" ht="12.75">
      <c r="B17">
        <v>1.3</v>
      </c>
      <c r="C17">
        <f t="shared" si="0"/>
        <v>3.714723689110579E-06</v>
      </c>
    </row>
    <row r="18" spans="2:3" ht="12.75">
      <c r="B18">
        <v>1.4</v>
      </c>
      <c r="C18">
        <f t="shared" si="0"/>
        <v>1.0722070689395227E-05</v>
      </c>
    </row>
    <row r="19" spans="2:3" ht="12.75">
      <c r="B19">
        <v>1.5</v>
      </c>
      <c r="C19">
        <f t="shared" si="0"/>
        <v>2.9734390294685954E-05</v>
      </c>
    </row>
    <row r="20" spans="2:3" ht="12.75">
      <c r="B20">
        <v>1.6</v>
      </c>
      <c r="C20">
        <f t="shared" si="0"/>
        <v>7.922598182064149E-05</v>
      </c>
    </row>
    <row r="21" spans="2:3" ht="12.75">
      <c r="B21">
        <v>1.7</v>
      </c>
      <c r="C21">
        <f t="shared" si="0"/>
        <v>0.00020281704130973517</v>
      </c>
    </row>
    <row r="22" spans="2:3" ht="12.75">
      <c r="B22">
        <v>1.8</v>
      </c>
      <c r="C22">
        <f t="shared" si="0"/>
        <v>0.0004988494258010706</v>
      </c>
    </row>
    <row r="23" spans="2:3" ht="12.75">
      <c r="B23">
        <v>1.9</v>
      </c>
      <c r="C23">
        <f t="shared" si="0"/>
        <v>0.0011788613551307967</v>
      </c>
    </row>
    <row r="24" spans="2:3" ht="12.75">
      <c r="B24">
        <v>2</v>
      </c>
      <c r="C24">
        <f t="shared" si="0"/>
        <v>0.002676604515297707</v>
      </c>
    </row>
    <row r="25" spans="2:3" ht="12.75">
      <c r="B25">
        <v>2.1</v>
      </c>
      <c r="C25">
        <f t="shared" si="0"/>
        <v>0.005838938515829204</v>
      </c>
    </row>
    <row r="26" spans="2:3" ht="12.75">
      <c r="B26">
        <v>2.2</v>
      </c>
      <c r="C26">
        <f t="shared" si="0"/>
        <v>0.01223803860227546</v>
      </c>
    </row>
    <row r="27" spans="2:3" ht="12.75">
      <c r="B27">
        <v>2.3</v>
      </c>
      <c r="C27">
        <f t="shared" si="0"/>
        <v>0.02464438336946035</v>
      </c>
    </row>
    <row r="28" spans="2:3" ht="12.75">
      <c r="B28">
        <v>2.4</v>
      </c>
      <c r="C28">
        <f t="shared" si="0"/>
        <v>0.0476817640292968</v>
      </c>
    </row>
    <row r="29" spans="2:3" ht="12.75">
      <c r="B29">
        <v>2.5</v>
      </c>
      <c r="C29">
        <f t="shared" si="0"/>
        <v>0.08863696823876013</v>
      </c>
    </row>
    <row r="30" spans="2:3" ht="12.75">
      <c r="B30">
        <v>2.6</v>
      </c>
      <c r="C30">
        <f t="shared" si="0"/>
        <v>0.15830903165959934</v>
      </c>
    </row>
    <row r="31" spans="2:3" ht="12.75">
      <c r="B31">
        <v>2.7</v>
      </c>
      <c r="C31">
        <f t="shared" si="0"/>
        <v>0.27165938467371264</v>
      </c>
    </row>
    <row r="32" spans="2:3" ht="12.75">
      <c r="B32">
        <v>2.8</v>
      </c>
      <c r="C32">
        <f t="shared" si="0"/>
        <v>0.4478906058968576</v>
      </c>
    </row>
    <row r="33" spans="2:3" ht="12.75">
      <c r="B33">
        <v>2.9</v>
      </c>
      <c r="C33">
        <f t="shared" si="0"/>
        <v>0.7094918569246284</v>
      </c>
    </row>
    <row r="34" spans="2:3" ht="12.75">
      <c r="B34">
        <v>3</v>
      </c>
      <c r="C34">
        <f t="shared" si="0"/>
        <v>1.0798193302637609</v>
      </c>
    </row>
    <row r="35" spans="2:3" ht="12.75">
      <c r="B35">
        <v>3.1</v>
      </c>
      <c r="C35">
        <f t="shared" si="0"/>
        <v>1.5790031660178836</v>
      </c>
    </row>
    <row r="36" spans="2:3" ht="12.75">
      <c r="B36">
        <v>3.2</v>
      </c>
      <c r="C36">
        <f t="shared" si="0"/>
        <v>2.2184166935891123</v>
      </c>
    </row>
    <row r="37" spans="2:3" ht="12.75">
      <c r="B37">
        <v>3.3</v>
      </c>
      <c r="C37">
        <f t="shared" si="0"/>
        <v>2.9945493127148954</v>
      </c>
    </row>
    <row r="38" spans="2:3" ht="12.75">
      <c r="B38">
        <v>3.4</v>
      </c>
      <c r="C38">
        <f t="shared" si="0"/>
        <v>3.8837210996642577</v>
      </c>
    </row>
    <row r="39" spans="2:3" ht="12.75">
      <c r="B39">
        <v>3.5</v>
      </c>
      <c r="C39">
        <f t="shared" si="0"/>
        <v>4.839414490382866</v>
      </c>
    </row>
    <row r="40" spans="2:3" ht="12.75">
      <c r="B40">
        <v>3.6</v>
      </c>
      <c r="C40">
        <f t="shared" si="0"/>
        <v>5.7938310552296555</v>
      </c>
    </row>
    <row r="41" spans="2:3" ht="12.75">
      <c r="B41">
        <v>3.7</v>
      </c>
      <c r="C41">
        <f t="shared" si="0"/>
        <v>6.664492057835993</v>
      </c>
    </row>
    <row r="42" spans="2:3" ht="12.75">
      <c r="B42">
        <v>3.8</v>
      </c>
      <c r="C42">
        <f t="shared" si="0"/>
        <v>7.365402806066465</v>
      </c>
    </row>
    <row r="43" spans="2:3" ht="12.75">
      <c r="B43">
        <v>3.9</v>
      </c>
      <c r="C43">
        <f t="shared" si="0"/>
        <v>7.820853879509117</v>
      </c>
    </row>
    <row r="44" spans="2:3" ht="12.75">
      <c r="B44">
        <v>4</v>
      </c>
      <c r="C44">
        <f t="shared" si="0"/>
        <v>7.978845608028653</v>
      </c>
    </row>
    <row r="45" spans="2:3" ht="12.75">
      <c r="B45">
        <v>4.1</v>
      </c>
      <c r="C45">
        <f t="shared" si="0"/>
        <v>7.8208538795091185</v>
      </c>
    </row>
    <row r="46" spans="2:3" ht="12.75">
      <c r="B46">
        <v>4.2</v>
      </c>
      <c r="C46">
        <f t="shared" si="0"/>
        <v>7.365402806066465</v>
      </c>
    </row>
    <row r="47" spans="2:3" ht="12.75">
      <c r="B47">
        <v>4.3</v>
      </c>
      <c r="C47">
        <f t="shared" si="0"/>
        <v>6.664492057835993</v>
      </c>
    </row>
    <row r="48" spans="2:3" ht="12.75">
      <c r="B48">
        <v>4.4</v>
      </c>
      <c r="C48">
        <f t="shared" si="0"/>
        <v>5.793831055229651</v>
      </c>
    </row>
    <row r="49" spans="2:3" ht="12.75">
      <c r="B49">
        <v>4.5</v>
      </c>
      <c r="C49">
        <f t="shared" si="0"/>
        <v>4.839414490382866</v>
      </c>
    </row>
    <row r="50" spans="2:3" ht="12.75">
      <c r="B50">
        <v>4.6</v>
      </c>
      <c r="C50">
        <f t="shared" si="0"/>
        <v>3.8837210996642617</v>
      </c>
    </row>
    <row r="51" spans="2:3" ht="12.75">
      <c r="B51">
        <v>4.7</v>
      </c>
      <c r="C51">
        <f t="shared" si="0"/>
        <v>2.9945493127148954</v>
      </c>
    </row>
    <row r="52" spans="2:3" ht="12.75">
      <c r="B52">
        <v>4.8</v>
      </c>
      <c r="C52">
        <f t="shared" si="0"/>
        <v>2.2184166935891123</v>
      </c>
    </row>
    <row r="53" spans="2:3" ht="12.75">
      <c r="B53">
        <v>4.9</v>
      </c>
      <c r="C53">
        <f t="shared" si="0"/>
        <v>1.579003166017881</v>
      </c>
    </row>
    <row r="54" spans="2:3" ht="12.75">
      <c r="B54">
        <v>5</v>
      </c>
      <c r="C54">
        <f t="shared" si="0"/>
        <v>1.0798193302637609</v>
      </c>
    </row>
    <row r="55" spans="2:3" ht="12.75">
      <c r="B55">
        <v>5.1</v>
      </c>
      <c r="C55">
        <f t="shared" si="0"/>
        <v>0.7094918569246296</v>
      </c>
    </row>
    <row r="56" spans="2:3" ht="12.75">
      <c r="B56">
        <v>5.2</v>
      </c>
      <c r="C56">
        <f t="shared" si="0"/>
        <v>0.4478906058968576</v>
      </c>
    </row>
    <row r="57" spans="2:3" ht="12.75">
      <c r="B57">
        <v>5.3</v>
      </c>
      <c r="C57">
        <f t="shared" si="0"/>
        <v>0.27165938467371264</v>
      </c>
    </row>
    <row r="58" spans="2:3" ht="12.75">
      <c r="B58">
        <v>5.4</v>
      </c>
      <c r="C58">
        <f t="shared" si="0"/>
        <v>0.1583090316595989</v>
      </c>
    </row>
    <row r="59" spans="2:3" ht="12.75">
      <c r="B59">
        <v>5.5</v>
      </c>
      <c r="C59">
        <f t="shared" si="0"/>
        <v>0.08863696823876013</v>
      </c>
    </row>
    <row r="60" spans="2:3" ht="12.75">
      <c r="B60">
        <v>5.6</v>
      </c>
      <c r="C60">
        <f t="shared" si="0"/>
        <v>0.04768176402929696</v>
      </c>
    </row>
    <row r="61" spans="2:3" ht="12.75">
      <c r="B61">
        <v>5.7</v>
      </c>
      <c r="C61">
        <f t="shared" si="0"/>
        <v>0.02464438336946035</v>
      </c>
    </row>
    <row r="62" spans="2:3" ht="12.75">
      <c r="B62">
        <v>5.8</v>
      </c>
      <c r="C62">
        <f t="shared" si="0"/>
        <v>0.01223803860227546</v>
      </c>
    </row>
    <row r="63" spans="2:3" ht="12.75">
      <c r="B63">
        <v>5.9</v>
      </c>
      <c r="C63">
        <f t="shared" si="0"/>
        <v>0.005838938515829189</v>
      </c>
    </row>
    <row r="64" spans="2:3" ht="12.75">
      <c r="B64">
        <v>6</v>
      </c>
      <c r="C64">
        <f t="shared" si="0"/>
        <v>0.002676604515297707</v>
      </c>
    </row>
    <row r="65" spans="2:3" ht="12.75">
      <c r="B65">
        <v>6.1</v>
      </c>
      <c r="C65">
        <f t="shared" si="0"/>
        <v>0.001178861355130801</v>
      </c>
    </row>
    <row r="66" spans="2:3" ht="12.75">
      <c r="B66">
        <v>6.2</v>
      </c>
      <c r="C66">
        <f t="shared" si="0"/>
        <v>0.0004988494258010706</v>
      </c>
    </row>
    <row r="67" spans="2:3" ht="12.75">
      <c r="B67">
        <v>6.3</v>
      </c>
      <c r="C67">
        <f t="shared" si="0"/>
        <v>0.00020281704130973517</v>
      </c>
    </row>
    <row r="68" spans="2:3" ht="12.75">
      <c r="B68">
        <v>6.4</v>
      </c>
      <c r="C68">
        <f t="shared" si="0"/>
        <v>7.922598182064121E-05</v>
      </c>
    </row>
    <row r="69" spans="2:3" ht="12.75">
      <c r="B69">
        <v>6.5</v>
      </c>
      <c r="C69">
        <f aca="true" t="shared" si="1" ref="C69:C132">$A$6*NORMDIST(B69,$A$4,$A$5,0)</f>
        <v>2.9734390294685954E-05</v>
      </c>
    </row>
    <row r="70" spans="2:3" ht="12.75">
      <c r="B70">
        <v>6.6</v>
      </c>
      <c r="C70">
        <f t="shared" si="1"/>
        <v>1.0722070689395282E-05</v>
      </c>
    </row>
    <row r="71" spans="2:3" ht="12.75">
      <c r="B71">
        <v>6.7</v>
      </c>
      <c r="C71">
        <f t="shared" si="1"/>
        <v>3.714723689110579E-06</v>
      </c>
    </row>
    <row r="72" spans="2:3" ht="12.75">
      <c r="B72">
        <v>6.8</v>
      </c>
      <c r="C72">
        <f t="shared" si="1"/>
        <v>1.2365241000331712E-06</v>
      </c>
    </row>
    <row r="73" spans="2:3" ht="12.75">
      <c r="B73">
        <v>6.9</v>
      </c>
      <c r="C73">
        <f t="shared" si="1"/>
        <v>3.9546392812489197E-07</v>
      </c>
    </row>
    <row r="74" spans="2:3" ht="12.75">
      <c r="B74">
        <v>7</v>
      </c>
      <c r="C74">
        <f t="shared" si="1"/>
        <v>1.2151765699646572E-07</v>
      </c>
    </row>
    <row r="75" spans="2:3" ht="12.75">
      <c r="B75">
        <v>7.1</v>
      </c>
      <c r="C75">
        <f t="shared" si="1"/>
        <v>3.587567815928184E-08</v>
      </c>
    </row>
    <row r="76" spans="2:3" ht="12.75">
      <c r="B76">
        <v>7.2</v>
      </c>
      <c r="C76">
        <f t="shared" si="1"/>
        <v>1.0176280563290077E-08</v>
      </c>
    </row>
    <row r="77" spans="2:3" ht="12.75">
      <c r="B77">
        <v>7.3</v>
      </c>
      <c r="C77">
        <f t="shared" si="1"/>
        <v>2.773359988330634E-09</v>
      </c>
    </row>
    <row r="78" spans="2:3" ht="12.75">
      <c r="B78">
        <v>7.4</v>
      </c>
      <c r="C78">
        <f t="shared" si="1"/>
        <v>7.26192300358355E-10</v>
      </c>
    </row>
    <row r="79" spans="2:3" ht="12.75">
      <c r="B79">
        <v>7.5</v>
      </c>
      <c r="C79">
        <f t="shared" si="1"/>
        <v>1.8269440816729188E-10</v>
      </c>
    </row>
    <row r="80" spans="2:3" ht="12.75">
      <c r="B80">
        <v>7.6</v>
      </c>
      <c r="C80">
        <f t="shared" si="1"/>
        <v>4.415979926274309E-11</v>
      </c>
    </row>
    <row r="81" spans="2:3" ht="12.75">
      <c r="B81">
        <v>7.7</v>
      </c>
      <c r="C81">
        <f t="shared" si="1"/>
        <v>1.0255507273593323E-11</v>
      </c>
    </row>
    <row r="82" spans="2:3" ht="12.75">
      <c r="B82">
        <v>7.8</v>
      </c>
      <c r="C82">
        <f t="shared" si="1"/>
        <v>2.2883129803602734E-12</v>
      </c>
    </row>
    <row r="83" spans="2:3" ht="12.75">
      <c r="B83">
        <v>7.9</v>
      </c>
      <c r="C83">
        <f t="shared" si="1"/>
        <v>4.90571057139283E-13</v>
      </c>
    </row>
    <row r="84" spans="2:3" ht="12.75">
      <c r="B84">
        <v>8</v>
      </c>
      <c r="C84">
        <f t="shared" si="1"/>
        <v>1.0104542167073784E-13</v>
      </c>
    </row>
    <row r="85" spans="2:3" ht="12.75">
      <c r="B85">
        <v>8.1</v>
      </c>
      <c r="C85">
        <f t="shared" si="1"/>
        <v>1.9996757496994355E-14</v>
      </c>
    </row>
    <row r="86" spans="2:3" ht="12.75">
      <c r="B86">
        <v>8.2</v>
      </c>
      <c r="C86">
        <f t="shared" si="1"/>
        <v>3.802163075815981E-15</v>
      </c>
    </row>
    <row r="87" spans="2:3" ht="12.75">
      <c r="B87">
        <v>8.3</v>
      </c>
      <c r="C87">
        <f t="shared" si="1"/>
        <v>6.945925497132316E-16</v>
      </c>
    </row>
    <row r="88" spans="2:3" ht="12.75">
      <c r="B88">
        <v>8.4</v>
      </c>
      <c r="C88">
        <f t="shared" si="1"/>
        <v>1.2191516259124835E-16</v>
      </c>
    </row>
    <row r="89" spans="2:3" ht="12.75">
      <c r="B89">
        <v>8.5</v>
      </c>
      <c r="C89">
        <f t="shared" si="1"/>
        <v>2.0559547143337828E-17</v>
      </c>
    </row>
    <row r="90" spans="2:3" ht="12.75">
      <c r="B90">
        <v>8.6</v>
      </c>
      <c r="C90">
        <f t="shared" si="1"/>
        <v>3.3311760647598576E-18</v>
      </c>
    </row>
    <row r="91" spans="2:3" ht="12.75">
      <c r="B91">
        <v>8.7</v>
      </c>
      <c r="C91">
        <f t="shared" si="1"/>
        <v>5.185729402200851E-19</v>
      </c>
    </row>
    <row r="92" spans="2:3" ht="12.75">
      <c r="B92">
        <v>8.8</v>
      </c>
      <c r="C92">
        <f t="shared" si="1"/>
        <v>7.756223863493812E-20</v>
      </c>
    </row>
    <row r="93" spans="2:3" ht="12.75">
      <c r="B93">
        <v>8.9</v>
      </c>
      <c r="C93">
        <f t="shared" si="1"/>
        <v>1.1146000045441381E-20</v>
      </c>
    </row>
    <row r="94" spans="2:3" ht="12.75">
      <c r="B94">
        <v>9</v>
      </c>
      <c r="C94">
        <f t="shared" si="1"/>
        <v>1.5389197253412837E-21</v>
      </c>
    </row>
    <row r="95" spans="2:3" ht="12.75">
      <c r="B95">
        <v>9.1</v>
      </c>
      <c r="C95">
        <f t="shared" si="1"/>
        <v>2.04146111886122E-22</v>
      </c>
    </row>
    <row r="96" spans="2:3" ht="12.75">
      <c r="B96">
        <v>9.2</v>
      </c>
      <c r="C96">
        <f t="shared" si="1"/>
        <v>2.601923239847881E-23</v>
      </c>
    </row>
    <row r="97" spans="2:3" ht="12.75">
      <c r="B97">
        <v>9.3</v>
      </c>
      <c r="C97">
        <f t="shared" si="1"/>
        <v>3.1862222654018876E-24</v>
      </c>
    </row>
    <row r="98" spans="2:3" ht="12.75">
      <c r="B98">
        <v>9.4</v>
      </c>
      <c r="C98">
        <f t="shared" si="1"/>
        <v>3.748744804683592E-25</v>
      </c>
    </row>
    <row r="99" spans="2:3" ht="12.75">
      <c r="B99">
        <v>9.5</v>
      </c>
      <c r="C99">
        <f t="shared" si="1"/>
        <v>4.237638507018707E-26</v>
      </c>
    </row>
    <row r="100" spans="2:3" ht="12.75">
      <c r="B100">
        <v>9.6</v>
      </c>
      <c r="C100">
        <f t="shared" si="1"/>
        <v>4.60246141769631E-27</v>
      </c>
    </row>
    <row r="101" spans="2:3" ht="12.75">
      <c r="B101">
        <v>9.7</v>
      </c>
      <c r="C101">
        <f t="shared" si="1"/>
        <v>4.8026908000171395E-28</v>
      </c>
    </row>
    <row r="102" spans="2:3" ht="12.75">
      <c r="B102">
        <v>9.8</v>
      </c>
      <c r="C102">
        <f t="shared" si="1"/>
        <v>4.8151222636785324E-29</v>
      </c>
    </row>
    <row r="103" spans="2:3" ht="12.75">
      <c r="B103">
        <v>9.9</v>
      </c>
      <c r="C103">
        <f t="shared" si="1"/>
        <v>4.638293554512234E-30</v>
      </c>
    </row>
    <row r="104" spans="2:3" ht="12.75">
      <c r="B104">
        <v>10</v>
      </c>
      <c r="C104">
        <f t="shared" si="1"/>
        <v>4.29276747132612E-31</v>
      </c>
    </row>
    <row r="105" spans="2:3" ht="12.75">
      <c r="B105">
        <v>10.1</v>
      </c>
      <c r="C105">
        <f t="shared" si="1"/>
        <v>3.817198269273632E-32</v>
      </c>
    </row>
    <row r="106" spans="2:3" ht="12.75">
      <c r="B106">
        <v>10.2</v>
      </c>
      <c r="C106">
        <f t="shared" si="1"/>
        <v>3.2612214696793824E-33</v>
      </c>
    </row>
    <row r="107" spans="2:3" ht="12.75">
      <c r="B107">
        <v>10.3</v>
      </c>
      <c r="C107">
        <f t="shared" si="1"/>
        <v>2.6769735985084987E-34</v>
      </c>
    </row>
    <row r="108" spans="2:3" ht="12.75">
      <c r="B108">
        <v>10.4</v>
      </c>
      <c r="C108">
        <f t="shared" si="1"/>
        <v>2.1112327004905472E-35</v>
      </c>
    </row>
    <row r="109" spans="2:3" ht="12.75">
      <c r="B109">
        <v>10.5</v>
      </c>
      <c r="C109">
        <f t="shared" si="1"/>
        <v>1.5997655514013625E-36</v>
      </c>
    </row>
    <row r="110" spans="2:3" ht="12.75">
      <c r="B110">
        <v>10.6</v>
      </c>
      <c r="C110">
        <f t="shared" si="1"/>
        <v>1.1646751199473136E-37</v>
      </c>
    </row>
    <row r="111" spans="2:3" ht="12.75">
      <c r="B111">
        <v>10.7</v>
      </c>
      <c r="C111">
        <f t="shared" si="1"/>
        <v>8.146695355055805E-39</v>
      </c>
    </row>
    <row r="112" spans="2:3" ht="12.75">
      <c r="B112">
        <v>10.8</v>
      </c>
      <c r="C112">
        <f t="shared" si="1"/>
        <v>5.47502838471046E-40</v>
      </c>
    </row>
    <row r="113" spans="2:3" ht="12.75">
      <c r="B113">
        <v>10.9</v>
      </c>
      <c r="C113">
        <f t="shared" si="1"/>
        <v>3.535244820507002E-41</v>
      </c>
    </row>
    <row r="114" spans="2:3" ht="12.75">
      <c r="B114">
        <v>11</v>
      </c>
      <c r="C114">
        <f t="shared" si="1"/>
        <v>2.1932131187779423E-42</v>
      </c>
    </row>
    <row r="115" spans="2:3" ht="12.75">
      <c r="B115">
        <v>11.1</v>
      </c>
      <c r="C115">
        <f t="shared" si="1"/>
        <v>1.3072853550637312E-43</v>
      </c>
    </row>
    <row r="116" spans="2:3" ht="12.75">
      <c r="B116">
        <v>11.2</v>
      </c>
      <c r="C116">
        <f t="shared" si="1"/>
        <v>7.48666115977023E-45</v>
      </c>
    </row>
    <row r="117" spans="2:3" ht="12.75">
      <c r="B117">
        <v>11.3</v>
      </c>
      <c r="C117">
        <f t="shared" si="1"/>
        <v>4.119402044817744E-46</v>
      </c>
    </row>
    <row r="118" spans="2:3" ht="12.75">
      <c r="B118">
        <v>11.4</v>
      </c>
      <c r="C118">
        <f t="shared" si="1"/>
        <v>2.177751910655443E-47</v>
      </c>
    </row>
    <row r="119" spans="2:3" ht="12.75">
      <c r="B119">
        <v>11.5</v>
      </c>
      <c r="C119">
        <f t="shared" si="1"/>
        <v>1.106141909968883E-48</v>
      </c>
    </row>
    <row r="120" spans="2:3" ht="12.75">
      <c r="B120">
        <v>11.6</v>
      </c>
      <c r="C120">
        <f t="shared" si="1"/>
        <v>5.398107288776576E-50</v>
      </c>
    </row>
    <row r="121" spans="2:3" ht="12.75">
      <c r="B121">
        <v>11.7</v>
      </c>
      <c r="C121">
        <f t="shared" si="1"/>
        <v>2.5310480932095753E-51</v>
      </c>
    </row>
    <row r="122" spans="2:3" ht="12.75">
      <c r="B122">
        <v>11.8</v>
      </c>
      <c r="C122">
        <f t="shared" si="1"/>
        <v>1.140216978188225E-52</v>
      </c>
    </row>
    <row r="123" spans="2:3" ht="12.75">
      <c r="B123">
        <v>11.9</v>
      </c>
      <c r="C123">
        <f t="shared" si="1"/>
        <v>4.935178103131188E-54</v>
      </c>
    </row>
    <row r="124" spans="2:3" ht="12.75">
      <c r="B124">
        <v>12</v>
      </c>
      <c r="C124">
        <f t="shared" si="1"/>
        <v>2.052326145583807E-55</v>
      </c>
    </row>
    <row r="125" spans="2:3" ht="12.75">
      <c r="B125">
        <v>12.1</v>
      </c>
      <c r="C125">
        <f t="shared" si="1"/>
        <v>8.200081071666437E-57</v>
      </c>
    </row>
    <row r="126" spans="2:3" ht="12.75">
      <c r="B126">
        <v>12.2</v>
      </c>
      <c r="C126">
        <f t="shared" si="1"/>
        <v>3.1478797595532894E-58</v>
      </c>
    </row>
    <row r="127" spans="2:3" ht="12.75">
      <c r="B127">
        <v>12.3</v>
      </c>
      <c r="C127">
        <f t="shared" si="1"/>
        <v>1.1610377613057447E-59</v>
      </c>
    </row>
    <row r="128" spans="2:3" ht="12.75">
      <c r="B128">
        <v>12.4</v>
      </c>
      <c r="C128">
        <f t="shared" si="1"/>
        <v>4.1143646060572246E-61</v>
      </c>
    </row>
    <row r="129" spans="2:3" ht="12.75">
      <c r="B129">
        <v>12.5</v>
      </c>
      <c r="C129">
        <f t="shared" si="1"/>
        <v>1.4008364268637163E-62</v>
      </c>
    </row>
    <row r="130" spans="2:3" ht="12.75">
      <c r="B130">
        <v>12.6</v>
      </c>
      <c r="C130">
        <f t="shared" si="1"/>
        <v>4.5824770473988876E-64</v>
      </c>
    </row>
    <row r="131" spans="2:3" ht="12.75">
      <c r="B131">
        <v>12.7</v>
      </c>
      <c r="C131">
        <f t="shared" si="1"/>
        <v>1.440261630543823E-65</v>
      </c>
    </row>
    <row r="132" spans="2:3" ht="12.75">
      <c r="B132">
        <v>12.8</v>
      </c>
      <c r="C132">
        <f t="shared" si="1"/>
        <v>4.349213268598299E-67</v>
      </c>
    </row>
    <row r="133" spans="2:3" ht="12.75">
      <c r="B133">
        <v>12.9</v>
      </c>
      <c r="C133">
        <f aca="true" t="shared" si="2" ref="C133:C196">$A$6*NORMDIST(B133,$A$4,$A$5,0)</f>
        <v>1.2618514711207478E-68</v>
      </c>
    </row>
    <row r="134" spans="2:3" ht="12.75">
      <c r="B134">
        <v>13</v>
      </c>
      <c r="C134">
        <f t="shared" si="2"/>
        <v>3.517499085190208E-70</v>
      </c>
    </row>
    <row r="135" spans="2:3" ht="12.75">
      <c r="B135">
        <v>13.1</v>
      </c>
      <c r="C135">
        <f t="shared" si="2"/>
        <v>9.42080400618023E-72</v>
      </c>
    </row>
    <row r="136" spans="2:3" ht="12.75">
      <c r="B136">
        <v>13.2</v>
      </c>
      <c r="C136">
        <f t="shared" si="2"/>
        <v>2.424209589815764E-73</v>
      </c>
    </row>
    <row r="137" spans="2:3" ht="12.75">
      <c r="B137">
        <v>13.3</v>
      </c>
      <c r="C137">
        <f t="shared" si="2"/>
        <v>5.99350099634579E-75</v>
      </c>
    </row>
    <row r="138" spans="2:3" ht="12.75">
      <c r="B138">
        <v>13.4</v>
      </c>
      <c r="C138">
        <f t="shared" si="2"/>
        <v>1.4237024078477588E-76</v>
      </c>
    </row>
    <row r="139" spans="2:3" ht="12.75">
      <c r="B139">
        <v>13.5</v>
      </c>
      <c r="C139">
        <f t="shared" si="2"/>
        <v>3.249272073547216E-78</v>
      </c>
    </row>
    <row r="140" spans="2:3" ht="12.75">
      <c r="B140">
        <v>13.6</v>
      </c>
      <c r="C140">
        <f t="shared" si="2"/>
        <v>7.124939108002843E-80</v>
      </c>
    </row>
    <row r="141" spans="2:3" ht="12.75">
      <c r="B141">
        <v>13.7</v>
      </c>
      <c r="C141">
        <f t="shared" si="2"/>
        <v>1.501082137291053E-81</v>
      </c>
    </row>
    <row r="142" spans="2:3" ht="12.75">
      <c r="B142">
        <v>13.8</v>
      </c>
      <c r="C142">
        <f t="shared" si="2"/>
        <v>3.038477169592238E-83</v>
      </c>
    </row>
    <row r="143" spans="2:3" ht="12.75">
      <c r="B143">
        <v>13.9</v>
      </c>
      <c r="C143">
        <f t="shared" si="2"/>
        <v>5.909295649318245E-85</v>
      </c>
    </row>
    <row r="144" spans="2:3" ht="12.75">
      <c r="B144">
        <v>14</v>
      </c>
      <c r="C144">
        <f t="shared" si="2"/>
        <v>1.1041896724319525E-86</v>
      </c>
    </row>
    <row r="145" spans="2:3" ht="12.75">
      <c r="B145">
        <v>14.1</v>
      </c>
      <c r="C145">
        <f t="shared" si="2"/>
        <v>1.982347847573235E-88</v>
      </c>
    </row>
    <row r="146" spans="2:3" ht="12.75">
      <c r="B146">
        <v>14.2</v>
      </c>
      <c r="C146">
        <f t="shared" si="2"/>
        <v>3.4193555916056193E-90</v>
      </c>
    </row>
    <row r="147" spans="2:3" ht="12.75">
      <c r="B147">
        <v>14.3</v>
      </c>
      <c r="C147">
        <f t="shared" si="2"/>
        <v>5.666787030287432E-92</v>
      </c>
    </row>
    <row r="148" spans="2:3" ht="12.75">
      <c r="B148">
        <v>14.4</v>
      </c>
      <c r="C148">
        <f t="shared" si="2"/>
        <v>9.023140839096082E-94</v>
      </c>
    </row>
    <row r="149" spans="2:3" ht="12.75">
      <c r="B149">
        <v>14.5</v>
      </c>
      <c r="C149">
        <f t="shared" si="2"/>
        <v>1.3804058840254439E-95</v>
      </c>
    </row>
    <row r="150" spans="2:3" ht="12.75">
      <c r="B150">
        <v>14.6</v>
      </c>
      <c r="C150">
        <f t="shared" si="2"/>
        <v>2.0290095361764696E-97</v>
      </c>
    </row>
    <row r="151" spans="2:3" ht="12.75">
      <c r="B151">
        <v>14.7</v>
      </c>
      <c r="C151">
        <f t="shared" si="2"/>
        <v>2.8654286262991684E-99</v>
      </c>
    </row>
    <row r="152" spans="2:3" ht="12.75">
      <c r="B152">
        <v>14.8</v>
      </c>
      <c r="C152">
        <f t="shared" si="2"/>
        <v>3.8879737411187465E-101</v>
      </c>
    </row>
    <row r="153" spans="2:3" ht="12.75">
      <c r="B153">
        <v>14.9</v>
      </c>
      <c r="C153">
        <f t="shared" si="2"/>
        <v>5.068567933032114E-103</v>
      </c>
    </row>
    <row r="154" spans="2:3" ht="12.75">
      <c r="B154">
        <v>15</v>
      </c>
      <c r="C154">
        <f t="shared" si="2"/>
        <v>6.348563105650524E-105</v>
      </c>
    </row>
    <row r="155" spans="2:3" ht="12.75">
      <c r="B155">
        <v>15.1</v>
      </c>
      <c r="C155">
        <f t="shared" si="2"/>
        <v>7.640008308762672E-107</v>
      </c>
    </row>
    <row r="156" spans="2:3" ht="12.75">
      <c r="B156">
        <v>15.2</v>
      </c>
      <c r="C156">
        <f t="shared" si="2"/>
        <v>8.833655158519392E-109</v>
      </c>
    </row>
    <row r="157" spans="2:3" ht="12.75">
      <c r="B157">
        <v>15.3</v>
      </c>
      <c r="C157">
        <f t="shared" si="2"/>
        <v>9.813304457601261E-111</v>
      </c>
    </row>
    <row r="158" spans="2:3" ht="12.75">
      <c r="B158">
        <v>15.4</v>
      </c>
      <c r="C158">
        <f t="shared" si="2"/>
        <v>1.0474138810947787E-112</v>
      </c>
    </row>
    <row r="159" spans="2:3" ht="12.75">
      <c r="B159">
        <v>15.5</v>
      </c>
      <c r="C159">
        <f t="shared" si="2"/>
        <v>1.0741120730041183E-114</v>
      </c>
    </row>
    <row r="160" spans="2:3" ht="12.75">
      <c r="B160">
        <v>15.6</v>
      </c>
      <c r="C160">
        <f t="shared" si="2"/>
        <v>1.0583007202168608E-116</v>
      </c>
    </row>
    <row r="161" spans="2:3" ht="12.75">
      <c r="B161">
        <v>15.7</v>
      </c>
      <c r="C161">
        <f t="shared" si="2"/>
        <v>1.0018363977636188E-118</v>
      </c>
    </row>
    <row r="162" spans="2:3" ht="12.75">
      <c r="B162">
        <v>15.8</v>
      </c>
      <c r="C162">
        <f t="shared" si="2"/>
        <v>9.11197964822445E-121</v>
      </c>
    </row>
    <row r="163" spans="2:3" ht="12.75">
      <c r="B163">
        <v>15.9</v>
      </c>
      <c r="C163">
        <f t="shared" si="2"/>
        <v>7.962636619506614E-123</v>
      </c>
    </row>
    <row r="164" spans="2:3" ht="12.75">
      <c r="B164">
        <v>16</v>
      </c>
      <c r="C164">
        <f t="shared" si="2"/>
        <v>6.685428883588914E-125</v>
      </c>
    </row>
    <row r="165" spans="2:3" ht="12.75">
      <c r="B165">
        <v>16.1</v>
      </c>
      <c r="C165">
        <f t="shared" si="2"/>
        <v>5.392993173749746E-127</v>
      </c>
    </row>
    <row r="166" spans="2:3" ht="12.75">
      <c r="B166">
        <v>16.2</v>
      </c>
      <c r="C166">
        <f t="shared" si="2"/>
        <v>4.179830671816175E-129</v>
      </c>
    </row>
    <row r="167" spans="2:3" ht="12.75">
      <c r="B167">
        <v>16.3</v>
      </c>
      <c r="C167">
        <f t="shared" si="2"/>
        <v>3.112545632007381E-131</v>
      </c>
    </row>
    <row r="168" spans="2:3" ht="12.75">
      <c r="B168">
        <v>16.4</v>
      </c>
      <c r="C168">
        <f t="shared" si="2"/>
        <v>2.226901391251745E-133</v>
      </c>
    </row>
    <row r="169" spans="2:3" ht="12.75">
      <c r="B169">
        <v>16.5</v>
      </c>
      <c r="C169">
        <f t="shared" si="2"/>
        <v>1.5307859472838784E-135</v>
      </c>
    </row>
    <row r="170" spans="2:3" ht="12.75">
      <c r="B170">
        <v>16.6</v>
      </c>
      <c r="C170">
        <f t="shared" si="2"/>
        <v>1.0110116675079179E-137</v>
      </c>
    </row>
    <row r="171" spans="2:3" ht="12.75">
      <c r="B171">
        <v>16.7</v>
      </c>
      <c r="C171">
        <f t="shared" si="2"/>
        <v>6.4154347044176885E-140</v>
      </c>
    </row>
    <row r="172" spans="2:3" ht="12.75">
      <c r="B172">
        <v>16.8</v>
      </c>
      <c r="C172">
        <f t="shared" si="2"/>
        <v>3.911327950044524E-142</v>
      </c>
    </row>
    <row r="173" spans="2:3" ht="12.75">
      <c r="B173">
        <v>16.9</v>
      </c>
      <c r="C173">
        <f t="shared" si="2"/>
        <v>2.2911345498460834E-144</v>
      </c>
    </row>
    <row r="174" spans="2:3" ht="12.75">
      <c r="B174">
        <v>17</v>
      </c>
      <c r="C174">
        <f t="shared" si="2"/>
        <v>1.2894519942795704E-146</v>
      </c>
    </row>
    <row r="175" spans="2:3" ht="12.75">
      <c r="B175">
        <v>17.1</v>
      </c>
      <c r="C175">
        <f t="shared" si="2"/>
        <v>6.972491325814713E-149</v>
      </c>
    </row>
    <row r="176" spans="2:3" ht="12.75">
      <c r="B176">
        <v>17.2</v>
      </c>
      <c r="C176">
        <f t="shared" si="2"/>
        <v>3.622421708614092E-151</v>
      </c>
    </row>
    <row r="177" spans="2:3" ht="12.75">
      <c r="B177">
        <v>17.3</v>
      </c>
      <c r="C177">
        <f t="shared" si="2"/>
        <v>1.8081658128976162E-153</v>
      </c>
    </row>
    <row r="178" spans="2:3" ht="12.75">
      <c r="B178">
        <v>17.4</v>
      </c>
      <c r="C178">
        <f t="shared" si="2"/>
        <v>8.671729461435704E-156</v>
      </c>
    </row>
    <row r="179" spans="2:3" ht="12.75">
      <c r="B179">
        <v>17.5</v>
      </c>
      <c r="C179">
        <f t="shared" si="2"/>
        <v>3.9957785183365585E-158</v>
      </c>
    </row>
    <row r="180" spans="2:3" ht="12.75">
      <c r="B180">
        <v>17.6</v>
      </c>
      <c r="C180">
        <f t="shared" si="2"/>
        <v>1.768989747292957E-160</v>
      </c>
    </row>
    <row r="181" spans="2:3" ht="12.75">
      <c r="B181">
        <v>17.7</v>
      </c>
      <c r="C181">
        <f t="shared" si="2"/>
        <v>7.524496502118025E-163</v>
      </c>
    </row>
    <row r="182" spans="2:3" ht="12.75">
      <c r="B182">
        <v>17.8</v>
      </c>
      <c r="C182">
        <f t="shared" si="2"/>
        <v>3.0750897393675226E-165</v>
      </c>
    </row>
    <row r="183" spans="2:3" ht="12.75">
      <c r="B183">
        <v>17.9</v>
      </c>
      <c r="C183">
        <f t="shared" si="2"/>
        <v>1.2074422391826633E-167</v>
      </c>
    </row>
    <row r="184" spans="2:3" ht="12.75">
      <c r="B184">
        <v>18</v>
      </c>
      <c r="C184">
        <f t="shared" si="2"/>
        <v>4.555154957473322E-170</v>
      </c>
    </row>
    <row r="185" spans="2:3" ht="12.75">
      <c r="B185">
        <v>18.1</v>
      </c>
      <c r="C185">
        <f t="shared" si="2"/>
        <v>1.651080191656595E-172</v>
      </c>
    </row>
    <row r="186" spans="2:3" ht="12.75">
      <c r="B186">
        <v>18.2</v>
      </c>
      <c r="C186">
        <f t="shared" si="2"/>
        <v>5.749914667747155E-175</v>
      </c>
    </row>
    <row r="187" spans="2:3" ht="12.75">
      <c r="B187">
        <v>18.3</v>
      </c>
      <c r="C187">
        <f t="shared" si="2"/>
        <v>1.9239015861688513E-177</v>
      </c>
    </row>
    <row r="188" spans="2:3" ht="12.75">
      <c r="B188">
        <v>18.4</v>
      </c>
      <c r="C188">
        <f t="shared" si="2"/>
        <v>6.184897784028838E-180</v>
      </c>
    </row>
    <row r="189" spans="2:3" ht="12.75">
      <c r="B189">
        <v>18.5</v>
      </c>
      <c r="C189">
        <f t="shared" si="2"/>
        <v>1.9103389083897677E-182</v>
      </c>
    </row>
    <row r="190" spans="2:3" ht="12.75">
      <c r="B190">
        <v>18.6</v>
      </c>
      <c r="C190">
        <f t="shared" si="2"/>
        <v>5.669131572812083E-185</v>
      </c>
    </row>
    <row r="191" spans="2:3" ht="12.75">
      <c r="B191">
        <v>18.7</v>
      </c>
      <c r="C191">
        <f t="shared" si="2"/>
        <v>1.6164075583262638E-187</v>
      </c>
    </row>
    <row r="192" spans="2:3" ht="12.75">
      <c r="B192">
        <v>18.8</v>
      </c>
      <c r="C192">
        <f t="shared" si="2"/>
        <v>4.4280593106745116E-190</v>
      </c>
    </row>
    <row r="193" spans="2:3" ht="12.75">
      <c r="B193">
        <v>18.9</v>
      </c>
      <c r="C193">
        <f t="shared" si="2"/>
        <v>1.1654783402141733E-192</v>
      </c>
    </row>
    <row r="194" spans="2:3" ht="12.75">
      <c r="B194">
        <v>19</v>
      </c>
      <c r="C194">
        <f t="shared" si="2"/>
        <v>2.947292269757095E-195</v>
      </c>
    </row>
    <row r="195" spans="2:3" ht="12.75">
      <c r="B195">
        <v>19.1</v>
      </c>
      <c r="C195">
        <f t="shared" si="2"/>
        <v>7.160946415479161E-198</v>
      </c>
    </row>
    <row r="196" spans="2:3" ht="12.75">
      <c r="B196">
        <v>19.2</v>
      </c>
      <c r="C196">
        <f t="shared" si="2"/>
        <v>1.671651966784499E-200</v>
      </c>
    </row>
    <row r="197" spans="2:3" ht="12.75">
      <c r="B197">
        <v>19.3</v>
      </c>
      <c r="C197">
        <f aca="true" t="shared" si="3" ref="C197:C260">$A$6*NORMDIST(B197,$A$4,$A$5,0)</f>
        <v>3.7492942345156075E-203</v>
      </c>
    </row>
    <row r="198" spans="2:3" ht="12.75">
      <c r="B198">
        <v>19.4</v>
      </c>
      <c r="C198">
        <f t="shared" si="3"/>
        <v>8.079442697905783E-206</v>
      </c>
    </row>
    <row r="199" spans="2:3" ht="12.75">
      <c r="B199">
        <v>19.5</v>
      </c>
      <c r="C199">
        <f t="shared" si="3"/>
        <v>1.6727903211712922E-208</v>
      </c>
    </row>
    <row r="200" spans="2:3" ht="12.75">
      <c r="B200">
        <v>19.6</v>
      </c>
      <c r="C200">
        <f t="shared" si="3"/>
        <v>3.327590145877169E-211</v>
      </c>
    </row>
    <row r="201" spans="2:3" ht="12.75">
      <c r="B201">
        <v>19.7</v>
      </c>
      <c r="C201">
        <f t="shared" si="3"/>
        <v>6.3598426792247044E-214</v>
      </c>
    </row>
    <row r="202" spans="2:3" ht="12.75">
      <c r="B202">
        <v>19.8</v>
      </c>
      <c r="C202">
        <f t="shared" si="3"/>
        <v>1.1678609493011849E-216</v>
      </c>
    </row>
    <row r="203" spans="2:3" ht="12.75">
      <c r="B203">
        <v>19.9</v>
      </c>
      <c r="C203">
        <f t="shared" si="3"/>
        <v>2.0604596851638367E-219</v>
      </c>
    </row>
    <row r="204" spans="2:3" ht="12.75">
      <c r="B204">
        <v>20</v>
      </c>
      <c r="C204">
        <f t="shared" si="3"/>
        <v>3.4927325135175526E-222</v>
      </c>
    </row>
    <row r="205" spans="2:3" ht="12.75">
      <c r="B205">
        <v>20.1</v>
      </c>
      <c r="C205">
        <f t="shared" si="3"/>
        <v>5.688460584587692E-225</v>
      </c>
    </row>
    <row r="206" spans="2:3" ht="12.75">
      <c r="B206">
        <v>20.2</v>
      </c>
      <c r="C206">
        <f t="shared" si="3"/>
        <v>8.901278721509801E-228</v>
      </c>
    </row>
    <row r="207" spans="2:3" ht="12.75">
      <c r="B207">
        <v>20.3</v>
      </c>
      <c r="C207">
        <f t="shared" si="3"/>
        <v>1.3382531297535131E-230</v>
      </c>
    </row>
    <row r="208" spans="2:3" ht="12.75">
      <c r="B208">
        <v>20.4</v>
      </c>
      <c r="C208">
        <f t="shared" si="3"/>
        <v>1.9330912547072671E-233</v>
      </c>
    </row>
    <row r="209" spans="2:3" ht="12.75">
      <c r="B209">
        <v>20.5</v>
      </c>
      <c r="C209">
        <f t="shared" si="3"/>
        <v>2.6828393346988717E-236</v>
      </c>
    </row>
    <row r="210" spans="2:3" ht="12.75">
      <c r="B210">
        <v>20.6</v>
      </c>
      <c r="C210">
        <f t="shared" si="3"/>
        <v>3.5773809909958094E-239</v>
      </c>
    </row>
    <row r="211" spans="2:3" ht="12.75">
      <c r="B211">
        <v>20.7</v>
      </c>
      <c r="C211">
        <f t="shared" si="3"/>
        <v>4.5831486720964224E-242</v>
      </c>
    </row>
    <row r="212" spans="2:3" ht="12.75">
      <c r="B212">
        <v>20.8</v>
      </c>
      <c r="C212">
        <f t="shared" si="3"/>
        <v>5.64145225220539E-245</v>
      </c>
    </row>
    <row r="213" spans="2:3" ht="12.75">
      <c r="B213">
        <v>20.9</v>
      </c>
      <c r="C213">
        <f t="shared" si="3"/>
        <v>6.671847465253922E-248</v>
      </c>
    </row>
    <row r="214" spans="2:3" ht="12.75">
      <c r="B214">
        <v>21</v>
      </c>
      <c r="C214">
        <f t="shared" si="3"/>
        <v>7.581052800185736E-251</v>
      </c>
    </row>
    <row r="215" spans="2:3" ht="12.75">
      <c r="B215">
        <v>21.1</v>
      </c>
      <c r="C215">
        <f t="shared" si="3"/>
        <v>8.276393954868028E-254</v>
      </c>
    </row>
    <row r="216" spans="2:3" ht="12.75">
      <c r="B216">
        <v>21.2</v>
      </c>
      <c r="C216">
        <f t="shared" si="3"/>
        <v>8.681224931178348E-257</v>
      </c>
    </row>
    <row r="217" spans="2:3" ht="12.75">
      <c r="B217">
        <v>21.3</v>
      </c>
      <c r="C217">
        <f t="shared" si="3"/>
        <v>8.748811991933406E-260</v>
      </c>
    </row>
    <row r="218" spans="2:3" ht="12.75">
      <c r="B218">
        <v>21.4</v>
      </c>
      <c r="C218">
        <f t="shared" si="3"/>
        <v>8.471208663071665E-263</v>
      </c>
    </row>
    <row r="219" spans="2:3" ht="12.75">
      <c r="B219">
        <v>21.5</v>
      </c>
      <c r="C219">
        <f t="shared" si="3"/>
        <v>7.880792554272048E-266</v>
      </c>
    </row>
    <row r="220" spans="2:3" ht="12.75">
      <c r="B220">
        <v>21.6</v>
      </c>
      <c r="C220">
        <f t="shared" si="3"/>
        <v>7.044053288861427E-269</v>
      </c>
    </row>
    <row r="221" spans="2:3" ht="12.75">
      <c r="B221">
        <v>21.7</v>
      </c>
      <c r="C221">
        <f t="shared" si="3"/>
        <v>6.049278657263094E-272</v>
      </c>
    </row>
    <row r="222" spans="2:3" ht="12.75">
      <c r="B222">
        <v>21.8</v>
      </c>
      <c r="C222">
        <f t="shared" si="3"/>
        <v>4.991289602314456E-275</v>
      </c>
    </row>
    <row r="223" spans="2:3" ht="12.75">
      <c r="B223">
        <v>21.9</v>
      </c>
      <c r="C223">
        <f t="shared" si="3"/>
        <v>3.956855296306577E-278</v>
      </c>
    </row>
    <row r="224" spans="2:3" ht="12.75">
      <c r="B224">
        <v>22</v>
      </c>
      <c r="C224">
        <f t="shared" si="3"/>
        <v>3.013809435240789E-281</v>
      </c>
    </row>
    <row r="225" spans="2:3" ht="12.75">
      <c r="B225">
        <v>22.1</v>
      </c>
      <c r="C225">
        <f t="shared" si="3"/>
        <v>2.2055130347536893E-284</v>
      </c>
    </row>
    <row r="226" spans="2:3" ht="12.75">
      <c r="B226">
        <v>22.2</v>
      </c>
      <c r="C226">
        <f t="shared" si="3"/>
        <v>1.5507139373705255E-287</v>
      </c>
    </row>
    <row r="227" spans="2:3" ht="12.75">
      <c r="B227">
        <v>22.3</v>
      </c>
      <c r="C227">
        <f t="shared" si="3"/>
        <v>1.0475673939271178E-290</v>
      </c>
    </row>
    <row r="228" spans="2:3" ht="12.75">
      <c r="B228">
        <v>22.4</v>
      </c>
      <c r="C228">
        <f t="shared" si="3"/>
        <v>6.79924162752625E-294</v>
      </c>
    </row>
    <row r="229" spans="2:3" ht="12.75">
      <c r="B229">
        <v>22.5</v>
      </c>
      <c r="C229">
        <f t="shared" si="3"/>
        <v>4.240013103049211E-297</v>
      </c>
    </row>
    <row r="230" spans="2:3" ht="12.75">
      <c r="B230">
        <v>22.6</v>
      </c>
      <c r="C230">
        <f t="shared" si="3"/>
        <v>2.5404002276611772E-300</v>
      </c>
    </row>
    <row r="231" spans="2:3" ht="12.75">
      <c r="B231">
        <v>22.7</v>
      </c>
      <c r="C231">
        <f t="shared" si="3"/>
        <v>1.4623970691009512E-303</v>
      </c>
    </row>
    <row r="232" spans="2:3" ht="12.75">
      <c r="B232">
        <v>22.8</v>
      </c>
      <c r="C232">
        <f t="shared" si="3"/>
        <v>8.088289618696454E-307</v>
      </c>
    </row>
    <row r="233" spans="2:3" ht="12.75">
      <c r="B233">
        <v>22.9</v>
      </c>
      <c r="C233">
        <f t="shared" si="3"/>
        <v>0</v>
      </c>
    </row>
    <row r="234" spans="2:3" ht="12.75">
      <c r="B234">
        <v>23</v>
      </c>
      <c r="C234">
        <f t="shared" si="3"/>
        <v>0</v>
      </c>
    </row>
    <row r="235" spans="2:3" ht="12.75">
      <c r="B235">
        <v>23.1</v>
      </c>
      <c r="C235">
        <f t="shared" si="3"/>
        <v>0</v>
      </c>
    </row>
    <row r="236" spans="2:3" ht="12.75">
      <c r="B236">
        <v>23.2</v>
      </c>
      <c r="C236">
        <f t="shared" si="3"/>
        <v>0</v>
      </c>
    </row>
    <row r="237" spans="2:3" ht="12.75">
      <c r="B237">
        <v>23.3</v>
      </c>
      <c r="C237">
        <f t="shared" si="3"/>
        <v>0</v>
      </c>
    </row>
    <row r="238" spans="2:3" ht="12.75">
      <c r="B238">
        <v>23.4</v>
      </c>
      <c r="C238">
        <f t="shared" si="3"/>
        <v>0</v>
      </c>
    </row>
    <row r="239" spans="2:3" ht="12.75">
      <c r="B239">
        <v>23.5</v>
      </c>
      <c r="C239">
        <f t="shared" si="3"/>
        <v>0</v>
      </c>
    </row>
    <row r="240" spans="2:3" ht="12.75">
      <c r="B240">
        <v>23.6</v>
      </c>
      <c r="C240">
        <f t="shared" si="3"/>
        <v>0</v>
      </c>
    </row>
    <row r="241" spans="2:3" ht="12.75">
      <c r="B241">
        <v>23.7</v>
      </c>
      <c r="C241">
        <f t="shared" si="3"/>
        <v>0</v>
      </c>
    </row>
    <row r="242" spans="2:3" ht="12.75">
      <c r="B242">
        <v>23.8</v>
      </c>
      <c r="C242">
        <f t="shared" si="3"/>
        <v>0</v>
      </c>
    </row>
    <row r="243" spans="2:3" ht="12.75">
      <c r="B243">
        <v>23.9</v>
      </c>
      <c r="C243">
        <f t="shared" si="3"/>
        <v>0</v>
      </c>
    </row>
    <row r="244" spans="2:3" ht="12.75">
      <c r="B244">
        <v>24</v>
      </c>
      <c r="C244">
        <f t="shared" si="3"/>
        <v>0</v>
      </c>
    </row>
    <row r="245" spans="2:3" ht="12.75">
      <c r="B245">
        <v>24.1</v>
      </c>
      <c r="C245">
        <f t="shared" si="3"/>
        <v>0</v>
      </c>
    </row>
    <row r="246" spans="2:3" ht="12.75">
      <c r="B246">
        <v>24.2</v>
      </c>
      <c r="C246">
        <f t="shared" si="3"/>
        <v>0</v>
      </c>
    </row>
    <row r="247" spans="2:3" ht="12.75">
      <c r="B247">
        <v>24.3</v>
      </c>
      <c r="C247">
        <f t="shared" si="3"/>
        <v>0</v>
      </c>
    </row>
    <row r="248" spans="2:3" ht="12.75">
      <c r="B248">
        <v>24.4</v>
      </c>
      <c r="C248">
        <f t="shared" si="3"/>
        <v>0</v>
      </c>
    </row>
    <row r="249" spans="2:3" ht="12.75">
      <c r="B249">
        <v>24.5</v>
      </c>
      <c r="C249">
        <f t="shared" si="3"/>
        <v>0</v>
      </c>
    </row>
    <row r="250" spans="2:3" ht="12.75">
      <c r="B250">
        <v>24.6</v>
      </c>
      <c r="C250">
        <f t="shared" si="3"/>
        <v>0</v>
      </c>
    </row>
    <row r="251" spans="2:3" ht="12.75">
      <c r="B251">
        <v>24.7</v>
      </c>
      <c r="C251">
        <f t="shared" si="3"/>
        <v>0</v>
      </c>
    </row>
    <row r="252" spans="2:3" ht="12.75">
      <c r="B252">
        <v>24.8</v>
      </c>
      <c r="C252">
        <f t="shared" si="3"/>
        <v>0</v>
      </c>
    </row>
    <row r="253" spans="2:3" ht="12.75">
      <c r="B253">
        <v>24.9</v>
      </c>
      <c r="C253">
        <f t="shared" si="3"/>
        <v>0</v>
      </c>
    </row>
    <row r="254" spans="2:3" ht="12.75">
      <c r="B254">
        <v>25</v>
      </c>
      <c r="C254">
        <f t="shared" si="3"/>
        <v>0</v>
      </c>
    </row>
    <row r="255" spans="2:3" ht="12.75">
      <c r="B255">
        <v>25.1</v>
      </c>
      <c r="C255">
        <f t="shared" si="3"/>
        <v>0</v>
      </c>
    </row>
    <row r="256" spans="2:3" ht="12.75">
      <c r="B256">
        <v>25.2</v>
      </c>
      <c r="C256">
        <f t="shared" si="3"/>
        <v>0</v>
      </c>
    </row>
    <row r="257" spans="2:3" ht="12.75">
      <c r="B257">
        <v>25.3</v>
      </c>
      <c r="C257">
        <f t="shared" si="3"/>
        <v>0</v>
      </c>
    </row>
    <row r="258" spans="2:3" ht="12.75">
      <c r="B258">
        <v>25.4</v>
      </c>
      <c r="C258">
        <f t="shared" si="3"/>
        <v>0</v>
      </c>
    </row>
    <row r="259" spans="2:3" ht="12.75">
      <c r="B259">
        <v>25.5</v>
      </c>
      <c r="C259">
        <f t="shared" si="3"/>
        <v>0</v>
      </c>
    </row>
    <row r="260" spans="2:3" ht="12.75">
      <c r="B260">
        <v>25.6</v>
      </c>
      <c r="C260">
        <f t="shared" si="3"/>
        <v>0</v>
      </c>
    </row>
    <row r="261" spans="2:3" ht="12.75">
      <c r="B261">
        <v>25.7</v>
      </c>
      <c r="C261">
        <f aca="true" t="shared" si="4" ref="C261:C324">$A$6*NORMDIST(B261,$A$4,$A$5,0)</f>
        <v>0</v>
      </c>
    </row>
    <row r="262" spans="2:3" ht="12.75">
      <c r="B262">
        <v>25.8</v>
      </c>
      <c r="C262">
        <f t="shared" si="4"/>
        <v>0</v>
      </c>
    </row>
    <row r="263" spans="2:3" ht="12.75">
      <c r="B263">
        <v>25.9</v>
      </c>
      <c r="C263">
        <f t="shared" si="4"/>
        <v>0</v>
      </c>
    </row>
    <row r="264" spans="2:3" ht="12.75">
      <c r="B264">
        <v>26</v>
      </c>
      <c r="C264">
        <f t="shared" si="4"/>
        <v>0</v>
      </c>
    </row>
    <row r="265" spans="2:3" ht="12.75">
      <c r="B265">
        <v>26.1</v>
      </c>
      <c r="C265">
        <f t="shared" si="4"/>
        <v>0</v>
      </c>
    </row>
    <row r="266" spans="2:3" ht="12.75">
      <c r="B266">
        <v>26.2</v>
      </c>
      <c r="C266">
        <f t="shared" si="4"/>
        <v>0</v>
      </c>
    </row>
    <row r="267" spans="2:3" ht="12.75">
      <c r="B267">
        <v>26.3</v>
      </c>
      <c r="C267">
        <f t="shared" si="4"/>
        <v>0</v>
      </c>
    </row>
    <row r="268" spans="2:3" ht="12.75">
      <c r="B268">
        <v>26.4</v>
      </c>
      <c r="C268">
        <f t="shared" si="4"/>
        <v>0</v>
      </c>
    </row>
    <row r="269" spans="2:3" ht="12.75">
      <c r="B269">
        <v>26.5</v>
      </c>
      <c r="C269">
        <f t="shared" si="4"/>
        <v>0</v>
      </c>
    </row>
    <row r="270" spans="2:3" ht="12.75">
      <c r="B270">
        <v>26.6</v>
      </c>
      <c r="C270">
        <f t="shared" si="4"/>
        <v>0</v>
      </c>
    </row>
    <row r="271" spans="2:3" ht="12.75">
      <c r="B271">
        <v>26.7</v>
      </c>
      <c r="C271">
        <f t="shared" si="4"/>
        <v>0</v>
      </c>
    </row>
    <row r="272" spans="2:3" ht="12.75">
      <c r="B272">
        <v>26.8</v>
      </c>
      <c r="C272">
        <f t="shared" si="4"/>
        <v>0</v>
      </c>
    </row>
    <row r="273" spans="2:3" ht="12.75">
      <c r="B273">
        <v>26.9</v>
      </c>
      <c r="C273">
        <f t="shared" si="4"/>
        <v>0</v>
      </c>
    </row>
    <row r="274" spans="2:3" ht="12.75">
      <c r="B274">
        <v>27</v>
      </c>
      <c r="C274">
        <f t="shared" si="4"/>
        <v>0</v>
      </c>
    </row>
    <row r="275" spans="2:3" ht="12.75">
      <c r="B275">
        <v>27.1</v>
      </c>
      <c r="C275">
        <f t="shared" si="4"/>
        <v>0</v>
      </c>
    </row>
    <row r="276" spans="2:3" ht="12.75">
      <c r="B276">
        <v>27.2</v>
      </c>
      <c r="C276">
        <f t="shared" si="4"/>
        <v>0</v>
      </c>
    </row>
    <row r="277" spans="2:3" ht="12.75">
      <c r="B277">
        <v>27.3</v>
      </c>
      <c r="C277">
        <f t="shared" si="4"/>
        <v>0</v>
      </c>
    </row>
    <row r="278" spans="2:3" ht="12.75">
      <c r="B278">
        <v>27.4</v>
      </c>
      <c r="C278">
        <f t="shared" si="4"/>
        <v>0</v>
      </c>
    </row>
    <row r="279" spans="2:3" ht="12.75">
      <c r="B279">
        <v>27.5</v>
      </c>
      <c r="C279">
        <f t="shared" si="4"/>
        <v>0</v>
      </c>
    </row>
    <row r="280" spans="2:3" ht="12.75">
      <c r="B280">
        <v>27.6</v>
      </c>
      <c r="C280">
        <f t="shared" si="4"/>
        <v>0</v>
      </c>
    </row>
    <row r="281" spans="2:3" ht="12.75">
      <c r="B281">
        <v>27.7</v>
      </c>
      <c r="C281">
        <f t="shared" si="4"/>
        <v>0</v>
      </c>
    </row>
    <row r="282" spans="2:3" ht="12.75">
      <c r="B282">
        <v>27.8</v>
      </c>
      <c r="C282">
        <f t="shared" si="4"/>
        <v>0</v>
      </c>
    </row>
    <row r="283" spans="2:3" ht="12.75">
      <c r="B283">
        <v>27.9</v>
      </c>
      <c r="C283">
        <f t="shared" si="4"/>
        <v>0</v>
      </c>
    </row>
    <row r="284" spans="2:3" ht="12.75">
      <c r="B284">
        <v>28</v>
      </c>
      <c r="C284">
        <f t="shared" si="4"/>
        <v>0</v>
      </c>
    </row>
    <row r="285" spans="2:3" ht="12.75">
      <c r="B285">
        <v>28.1</v>
      </c>
      <c r="C285">
        <f t="shared" si="4"/>
        <v>0</v>
      </c>
    </row>
    <row r="286" spans="2:3" ht="12.75">
      <c r="B286">
        <v>28.2</v>
      </c>
      <c r="C286">
        <f t="shared" si="4"/>
        <v>0</v>
      </c>
    </row>
    <row r="287" spans="2:3" ht="12.75">
      <c r="B287">
        <v>28.3</v>
      </c>
      <c r="C287">
        <f t="shared" si="4"/>
        <v>0</v>
      </c>
    </row>
    <row r="288" spans="2:3" ht="12.75">
      <c r="B288">
        <v>28.4</v>
      </c>
      <c r="C288">
        <f t="shared" si="4"/>
        <v>0</v>
      </c>
    </row>
    <row r="289" spans="2:3" ht="12.75">
      <c r="B289">
        <v>28.5</v>
      </c>
      <c r="C289">
        <f t="shared" si="4"/>
        <v>0</v>
      </c>
    </row>
    <row r="290" spans="2:3" ht="12.75">
      <c r="B290">
        <v>28.6</v>
      </c>
      <c r="C290">
        <f t="shared" si="4"/>
        <v>0</v>
      </c>
    </row>
    <row r="291" spans="2:3" ht="12.75">
      <c r="B291">
        <v>28.7</v>
      </c>
      <c r="C291">
        <f t="shared" si="4"/>
        <v>0</v>
      </c>
    </row>
    <row r="292" spans="2:3" ht="12.75">
      <c r="B292">
        <v>28.8</v>
      </c>
      <c r="C292">
        <f t="shared" si="4"/>
        <v>0</v>
      </c>
    </row>
    <row r="293" spans="2:3" ht="12.75">
      <c r="B293">
        <v>28.9</v>
      </c>
      <c r="C293">
        <f t="shared" si="4"/>
        <v>0</v>
      </c>
    </row>
    <row r="294" spans="2:3" ht="12.75">
      <c r="B294">
        <v>29</v>
      </c>
      <c r="C294">
        <f t="shared" si="4"/>
        <v>0</v>
      </c>
    </row>
    <row r="295" spans="2:3" ht="12.75">
      <c r="B295">
        <v>29.1</v>
      </c>
      <c r="C295">
        <f t="shared" si="4"/>
        <v>0</v>
      </c>
    </row>
    <row r="296" spans="2:3" ht="12.75">
      <c r="B296">
        <v>29.2</v>
      </c>
      <c r="C296">
        <f t="shared" si="4"/>
        <v>0</v>
      </c>
    </row>
    <row r="297" spans="2:3" ht="12.75">
      <c r="B297">
        <v>29.3</v>
      </c>
      <c r="C297">
        <f t="shared" si="4"/>
        <v>0</v>
      </c>
    </row>
    <row r="298" spans="2:3" ht="12.75">
      <c r="B298">
        <v>29.4</v>
      </c>
      <c r="C298">
        <f t="shared" si="4"/>
        <v>0</v>
      </c>
    </row>
    <row r="299" spans="2:3" ht="12.75">
      <c r="B299">
        <v>29.5</v>
      </c>
      <c r="C299">
        <f t="shared" si="4"/>
        <v>0</v>
      </c>
    </row>
    <row r="300" spans="2:3" ht="12.75">
      <c r="B300">
        <v>29.6</v>
      </c>
      <c r="C300">
        <f t="shared" si="4"/>
        <v>0</v>
      </c>
    </row>
    <row r="301" spans="2:3" ht="12.75">
      <c r="B301">
        <v>29.7</v>
      </c>
      <c r="C301">
        <f t="shared" si="4"/>
        <v>0</v>
      </c>
    </row>
    <row r="302" spans="2:3" ht="12.75">
      <c r="B302">
        <v>29.8</v>
      </c>
      <c r="C302">
        <f t="shared" si="4"/>
        <v>0</v>
      </c>
    </row>
    <row r="303" spans="2:3" ht="12.75">
      <c r="B303">
        <v>29.9</v>
      </c>
      <c r="C303">
        <f t="shared" si="4"/>
        <v>0</v>
      </c>
    </row>
    <row r="304" spans="2:3" ht="12.75">
      <c r="B304">
        <v>30</v>
      </c>
      <c r="C304">
        <f t="shared" si="4"/>
        <v>0</v>
      </c>
    </row>
    <row r="305" spans="2:3" ht="12.75">
      <c r="B305">
        <v>30.1</v>
      </c>
      <c r="C305">
        <f t="shared" si="4"/>
        <v>0</v>
      </c>
    </row>
    <row r="306" spans="2:3" ht="12.75">
      <c r="B306">
        <v>30.2</v>
      </c>
      <c r="C306">
        <f t="shared" si="4"/>
        <v>0</v>
      </c>
    </row>
    <row r="307" spans="2:3" ht="12.75">
      <c r="B307">
        <v>30.3</v>
      </c>
      <c r="C307">
        <f t="shared" si="4"/>
        <v>0</v>
      </c>
    </row>
    <row r="308" spans="2:3" ht="12.75">
      <c r="B308">
        <v>30.4</v>
      </c>
      <c r="C308">
        <f t="shared" si="4"/>
        <v>0</v>
      </c>
    </row>
    <row r="309" spans="2:3" ht="12.75">
      <c r="B309">
        <v>30.5</v>
      </c>
      <c r="C309">
        <f t="shared" si="4"/>
        <v>0</v>
      </c>
    </row>
    <row r="310" spans="2:3" ht="12.75">
      <c r="B310">
        <v>30.6</v>
      </c>
      <c r="C310">
        <f t="shared" si="4"/>
        <v>0</v>
      </c>
    </row>
    <row r="311" spans="2:3" ht="12.75">
      <c r="B311">
        <v>30.7</v>
      </c>
      <c r="C311">
        <f t="shared" si="4"/>
        <v>0</v>
      </c>
    </row>
    <row r="312" spans="2:3" ht="12.75">
      <c r="B312">
        <v>30.8</v>
      </c>
      <c r="C312">
        <f t="shared" si="4"/>
        <v>0</v>
      </c>
    </row>
    <row r="313" spans="2:3" ht="12.75">
      <c r="B313">
        <v>30.9</v>
      </c>
      <c r="C313">
        <f t="shared" si="4"/>
        <v>0</v>
      </c>
    </row>
    <row r="314" spans="2:3" ht="12.75">
      <c r="B314">
        <v>31</v>
      </c>
      <c r="C314">
        <f t="shared" si="4"/>
        <v>0</v>
      </c>
    </row>
    <row r="315" spans="2:3" ht="12.75">
      <c r="B315">
        <v>31.1</v>
      </c>
      <c r="C315">
        <f t="shared" si="4"/>
        <v>0</v>
      </c>
    </row>
    <row r="316" spans="2:3" ht="12.75">
      <c r="B316">
        <v>31.2</v>
      </c>
      <c r="C316">
        <f t="shared" si="4"/>
        <v>0</v>
      </c>
    </row>
    <row r="317" spans="2:3" ht="12.75">
      <c r="B317">
        <v>31.3</v>
      </c>
      <c r="C317">
        <f t="shared" si="4"/>
        <v>0</v>
      </c>
    </row>
    <row r="318" spans="2:3" ht="12.75">
      <c r="B318">
        <v>31.4</v>
      </c>
      <c r="C318">
        <f t="shared" si="4"/>
        <v>0</v>
      </c>
    </row>
    <row r="319" spans="2:3" ht="12.75">
      <c r="B319">
        <v>31.5</v>
      </c>
      <c r="C319">
        <f t="shared" si="4"/>
        <v>0</v>
      </c>
    </row>
    <row r="320" spans="2:3" ht="12.75">
      <c r="B320">
        <v>31.6</v>
      </c>
      <c r="C320">
        <f t="shared" si="4"/>
        <v>0</v>
      </c>
    </row>
    <row r="321" spans="2:3" ht="12.75">
      <c r="B321">
        <v>31.7</v>
      </c>
      <c r="C321">
        <f t="shared" si="4"/>
        <v>0</v>
      </c>
    </row>
    <row r="322" spans="2:3" ht="12.75">
      <c r="B322">
        <v>31.8</v>
      </c>
      <c r="C322">
        <f t="shared" si="4"/>
        <v>0</v>
      </c>
    </row>
    <row r="323" spans="2:3" ht="12.75">
      <c r="B323">
        <v>31.9</v>
      </c>
      <c r="C323">
        <f t="shared" si="4"/>
        <v>0</v>
      </c>
    </row>
    <row r="324" spans="2:3" ht="12.75">
      <c r="B324">
        <v>32</v>
      </c>
      <c r="C324">
        <f t="shared" si="4"/>
        <v>0</v>
      </c>
    </row>
    <row r="325" spans="2:3" ht="12.75">
      <c r="B325">
        <v>32.1</v>
      </c>
      <c r="C325">
        <f aca="true" t="shared" si="5" ref="C325:C388">$A$6*NORMDIST(B325,$A$4,$A$5,0)</f>
        <v>0</v>
      </c>
    </row>
    <row r="326" spans="2:3" ht="12.75">
      <c r="B326">
        <v>32.2</v>
      </c>
      <c r="C326">
        <f t="shared" si="5"/>
        <v>0</v>
      </c>
    </row>
    <row r="327" spans="2:3" ht="12.75">
      <c r="B327">
        <v>32.3</v>
      </c>
      <c r="C327">
        <f t="shared" si="5"/>
        <v>0</v>
      </c>
    </row>
    <row r="328" spans="2:3" ht="12.75">
      <c r="B328">
        <v>32.4</v>
      </c>
      <c r="C328">
        <f t="shared" si="5"/>
        <v>0</v>
      </c>
    </row>
    <row r="329" spans="2:3" ht="12.75">
      <c r="B329">
        <v>32.5</v>
      </c>
      <c r="C329">
        <f t="shared" si="5"/>
        <v>0</v>
      </c>
    </row>
    <row r="330" spans="2:3" ht="12.75">
      <c r="B330">
        <v>32.6</v>
      </c>
      <c r="C330">
        <f t="shared" si="5"/>
        <v>0</v>
      </c>
    </row>
    <row r="331" spans="2:3" ht="12.75">
      <c r="B331">
        <v>32.7</v>
      </c>
      <c r="C331">
        <f t="shared" si="5"/>
        <v>0</v>
      </c>
    </row>
    <row r="332" spans="2:3" ht="12.75">
      <c r="B332">
        <v>32.8</v>
      </c>
      <c r="C332">
        <f t="shared" si="5"/>
        <v>0</v>
      </c>
    </row>
    <row r="333" spans="2:3" ht="12.75">
      <c r="B333">
        <v>32.9</v>
      </c>
      <c r="C333">
        <f t="shared" si="5"/>
        <v>0</v>
      </c>
    </row>
    <row r="334" spans="2:3" ht="12.75">
      <c r="B334">
        <v>33</v>
      </c>
      <c r="C334">
        <f t="shared" si="5"/>
        <v>0</v>
      </c>
    </row>
    <row r="335" spans="2:3" ht="12.75">
      <c r="B335">
        <v>33.1</v>
      </c>
      <c r="C335">
        <f t="shared" si="5"/>
        <v>0</v>
      </c>
    </row>
    <row r="336" spans="2:3" ht="12.75">
      <c r="B336">
        <v>33.2</v>
      </c>
      <c r="C336">
        <f t="shared" si="5"/>
        <v>0</v>
      </c>
    </row>
    <row r="337" spans="2:3" ht="12.75">
      <c r="B337">
        <v>33.3</v>
      </c>
      <c r="C337">
        <f t="shared" si="5"/>
        <v>0</v>
      </c>
    </row>
    <row r="338" spans="2:3" ht="12.75">
      <c r="B338">
        <v>33.4</v>
      </c>
      <c r="C338">
        <f t="shared" si="5"/>
        <v>0</v>
      </c>
    </row>
    <row r="339" spans="2:3" ht="12.75">
      <c r="B339">
        <v>33.5</v>
      </c>
      <c r="C339">
        <f t="shared" si="5"/>
        <v>0</v>
      </c>
    </row>
    <row r="340" spans="2:3" ht="12.75">
      <c r="B340">
        <v>33.6</v>
      </c>
      <c r="C340">
        <f t="shared" si="5"/>
        <v>0</v>
      </c>
    </row>
    <row r="341" spans="2:3" ht="12.75">
      <c r="B341">
        <v>33.7</v>
      </c>
      <c r="C341">
        <f t="shared" si="5"/>
        <v>0</v>
      </c>
    </row>
    <row r="342" spans="2:3" ht="12.75">
      <c r="B342">
        <v>33.8</v>
      </c>
      <c r="C342">
        <f t="shared" si="5"/>
        <v>0</v>
      </c>
    </row>
    <row r="343" spans="2:3" ht="12.75">
      <c r="B343">
        <v>33.9</v>
      </c>
      <c r="C343">
        <f t="shared" si="5"/>
        <v>0</v>
      </c>
    </row>
    <row r="344" spans="2:3" ht="12.75">
      <c r="B344">
        <v>34</v>
      </c>
      <c r="C344">
        <f t="shared" si="5"/>
        <v>0</v>
      </c>
    </row>
    <row r="345" spans="2:3" ht="12.75">
      <c r="B345">
        <v>34.1</v>
      </c>
      <c r="C345">
        <f t="shared" si="5"/>
        <v>0</v>
      </c>
    </row>
    <row r="346" spans="2:3" ht="12.75">
      <c r="B346">
        <v>34.2</v>
      </c>
      <c r="C346">
        <f t="shared" si="5"/>
        <v>0</v>
      </c>
    </row>
    <row r="347" spans="2:3" ht="12.75">
      <c r="B347">
        <v>34.3</v>
      </c>
      <c r="C347">
        <f t="shared" si="5"/>
        <v>0</v>
      </c>
    </row>
    <row r="348" spans="2:3" ht="12.75">
      <c r="B348">
        <v>34.4</v>
      </c>
      <c r="C348">
        <f t="shared" si="5"/>
        <v>0</v>
      </c>
    </row>
    <row r="349" spans="2:3" ht="12.75">
      <c r="B349">
        <v>34.5</v>
      </c>
      <c r="C349">
        <f t="shared" si="5"/>
        <v>0</v>
      </c>
    </row>
    <row r="350" spans="2:3" ht="12.75">
      <c r="B350">
        <v>34.6</v>
      </c>
      <c r="C350">
        <f t="shared" si="5"/>
        <v>0</v>
      </c>
    </row>
    <row r="351" spans="2:3" ht="12.75">
      <c r="B351">
        <v>34.7</v>
      </c>
      <c r="C351">
        <f t="shared" si="5"/>
        <v>0</v>
      </c>
    </row>
    <row r="352" spans="2:3" ht="12.75">
      <c r="B352">
        <v>34.8</v>
      </c>
      <c r="C352">
        <f t="shared" si="5"/>
        <v>0</v>
      </c>
    </row>
    <row r="353" spans="2:3" ht="12.75">
      <c r="B353">
        <v>34.9</v>
      </c>
      <c r="C353">
        <f t="shared" si="5"/>
        <v>0</v>
      </c>
    </row>
    <row r="354" spans="2:3" ht="12.75">
      <c r="B354">
        <v>35</v>
      </c>
      <c r="C354">
        <f t="shared" si="5"/>
        <v>0</v>
      </c>
    </row>
    <row r="355" spans="2:3" ht="12.75">
      <c r="B355">
        <v>35.1</v>
      </c>
      <c r="C355">
        <f t="shared" si="5"/>
        <v>0</v>
      </c>
    </row>
    <row r="356" spans="2:3" ht="12.75">
      <c r="B356">
        <v>35.2</v>
      </c>
      <c r="C356">
        <f t="shared" si="5"/>
        <v>0</v>
      </c>
    </row>
    <row r="357" spans="2:3" ht="12.75">
      <c r="B357">
        <v>35.3</v>
      </c>
      <c r="C357">
        <f t="shared" si="5"/>
        <v>0</v>
      </c>
    </row>
    <row r="358" spans="2:3" ht="12.75">
      <c r="B358">
        <v>35.4</v>
      </c>
      <c r="C358">
        <f t="shared" si="5"/>
        <v>0</v>
      </c>
    </row>
    <row r="359" spans="2:3" ht="12.75">
      <c r="B359">
        <v>35.5</v>
      </c>
      <c r="C359">
        <f t="shared" si="5"/>
        <v>0</v>
      </c>
    </row>
    <row r="360" spans="2:3" ht="12.75">
      <c r="B360">
        <v>35.6</v>
      </c>
      <c r="C360">
        <f t="shared" si="5"/>
        <v>0</v>
      </c>
    </row>
    <row r="361" spans="2:3" ht="12.75">
      <c r="B361">
        <v>35.7</v>
      </c>
      <c r="C361">
        <f t="shared" si="5"/>
        <v>0</v>
      </c>
    </row>
    <row r="362" spans="2:3" ht="12.75">
      <c r="B362">
        <v>35.8</v>
      </c>
      <c r="C362">
        <f t="shared" si="5"/>
        <v>0</v>
      </c>
    </row>
    <row r="363" spans="2:3" ht="12.75">
      <c r="B363">
        <v>35.9</v>
      </c>
      <c r="C363">
        <f t="shared" si="5"/>
        <v>0</v>
      </c>
    </row>
    <row r="364" spans="2:3" ht="12.75">
      <c r="B364">
        <v>36</v>
      </c>
      <c r="C364">
        <f t="shared" si="5"/>
        <v>0</v>
      </c>
    </row>
    <row r="365" spans="2:3" ht="12.75">
      <c r="B365">
        <v>36.1</v>
      </c>
      <c r="C365">
        <f t="shared" si="5"/>
        <v>0</v>
      </c>
    </row>
    <row r="366" spans="2:3" ht="12.75">
      <c r="B366">
        <v>36.2</v>
      </c>
      <c r="C366">
        <f t="shared" si="5"/>
        <v>0</v>
      </c>
    </row>
    <row r="367" spans="2:3" ht="12.75">
      <c r="B367">
        <v>36.3</v>
      </c>
      <c r="C367">
        <f t="shared" si="5"/>
        <v>0</v>
      </c>
    </row>
    <row r="368" spans="2:3" ht="12.75">
      <c r="B368">
        <v>36.4</v>
      </c>
      <c r="C368">
        <f t="shared" si="5"/>
        <v>0</v>
      </c>
    </row>
    <row r="369" spans="2:3" ht="12.75">
      <c r="B369">
        <v>36.5</v>
      </c>
      <c r="C369">
        <f t="shared" si="5"/>
        <v>0</v>
      </c>
    </row>
    <row r="370" spans="2:3" ht="12.75">
      <c r="B370">
        <v>36.6</v>
      </c>
      <c r="C370">
        <f t="shared" si="5"/>
        <v>0</v>
      </c>
    </row>
    <row r="371" spans="2:3" ht="12.75">
      <c r="B371">
        <v>36.7</v>
      </c>
      <c r="C371">
        <f t="shared" si="5"/>
        <v>0</v>
      </c>
    </row>
    <row r="372" spans="2:3" ht="12.75">
      <c r="B372">
        <v>36.8</v>
      </c>
      <c r="C372">
        <f t="shared" si="5"/>
        <v>0</v>
      </c>
    </row>
    <row r="373" spans="2:3" ht="12.75">
      <c r="B373">
        <v>36.9</v>
      </c>
      <c r="C373">
        <f t="shared" si="5"/>
        <v>0</v>
      </c>
    </row>
    <row r="374" spans="2:3" ht="12.75">
      <c r="B374">
        <v>37</v>
      </c>
      <c r="C374">
        <f t="shared" si="5"/>
        <v>0</v>
      </c>
    </row>
    <row r="375" spans="2:3" ht="12.75">
      <c r="B375">
        <v>37.1</v>
      </c>
      <c r="C375">
        <f t="shared" si="5"/>
        <v>0</v>
      </c>
    </row>
    <row r="376" spans="2:3" ht="12.75">
      <c r="B376">
        <v>37.2</v>
      </c>
      <c r="C376">
        <f t="shared" si="5"/>
        <v>0</v>
      </c>
    </row>
    <row r="377" spans="2:3" ht="12.75">
      <c r="B377">
        <v>37.3</v>
      </c>
      <c r="C377">
        <f t="shared" si="5"/>
        <v>0</v>
      </c>
    </row>
    <row r="378" spans="2:3" ht="12.75">
      <c r="B378">
        <v>37.4</v>
      </c>
      <c r="C378">
        <f t="shared" si="5"/>
        <v>0</v>
      </c>
    </row>
    <row r="379" spans="2:3" ht="12.75">
      <c r="B379">
        <v>37.5</v>
      </c>
      <c r="C379">
        <f t="shared" si="5"/>
        <v>0</v>
      </c>
    </row>
    <row r="380" spans="2:3" ht="12.75">
      <c r="B380">
        <v>37.6</v>
      </c>
      <c r="C380">
        <f t="shared" si="5"/>
        <v>0</v>
      </c>
    </row>
    <row r="381" spans="2:3" ht="12.75">
      <c r="B381">
        <v>37.7</v>
      </c>
      <c r="C381">
        <f t="shared" si="5"/>
        <v>0</v>
      </c>
    </row>
    <row r="382" spans="2:3" ht="12.75">
      <c r="B382">
        <v>37.8</v>
      </c>
      <c r="C382">
        <f t="shared" si="5"/>
        <v>0</v>
      </c>
    </row>
    <row r="383" spans="2:3" ht="12.75">
      <c r="B383">
        <v>37.9</v>
      </c>
      <c r="C383">
        <f t="shared" si="5"/>
        <v>0</v>
      </c>
    </row>
    <row r="384" spans="2:3" ht="12.75">
      <c r="B384">
        <v>38</v>
      </c>
      <c r="C384">
        <f t="shared" si="5"/>
        <v>0</v>
      </c>
    </row>
    <row r="385" spans="2:3" ht="12.75">
      <c r="B385">
        <v>38.1</v>
      </c>
      <c r="C385">
        <f t="shared" si="5"/>
        <v>0</v>
      </c>
    </row>
    <row r="386" spans="2:3" ht="12.75">
      <c r="B386">
        <v>38.2</v>
      </c>
      <c r="C386">
        <f t="shared" si="5"/>
        <v>0</v>
      </c>
    </row>
    <row r="387" spans="2:3" ht="12.75">
      <c r="B387">
        <v>38.3</v>
      </c>
      <c r="C387">
        <f t="shared" si="5"/>
        <v>0</v>
      </c>
    </row>
    <row r="388" spans="2:3" ht="12.75">
      <c r="B388">
        <v>38.4</v>
      </c>
      <c r="C388">
        <f t="shared" si="5"/>
        <v>0</v>
      </c>
    </row>
    <row r="389" spans="2:3" ht="12.75">
      <c r="B389">
        <v>38.5</v>
      </c>
      <c r="C389">
        <f aca="true" t="shared" si="6" ref="C389:C452">$A$6*NORMDIST(B389,$A$4,$A$5,0)</f>
        <v>0</v>
      </c>
    </row>
    <row r="390" spans="2:3" ht="12.75">
      <c r="B390">
        <v>38.6</v>
      </c>
      <c r="C390">
        <f t="shared" si="6"/>
        <v>0</v>
      </c>
    </row>
    <row r="391" spans="2:3" ht="12.75">
      <c r="B391">
        <v>38.7</v>
      </c>
      <c r="C391">
        <f t="shared" si="6"/>
        <v>0</v>
      </c>
    </row>
    <row r="392" spans="2:3" ht="12.75">
      <c r="B392">
        <v>38.8</v>
      </c>
      <c r="C392">
        <f t="shared" si="6"/>
        <v>0</v>
      </c>
    </row>
    <row r="393" spans="2:3" ht="12.75">
      <c r="B393">
        <v>38.9</v>
      </c>
      <c r="C393">
        <f t="shared" si="6"/>
        <v>0</v>
      </c>
    </row>
    <row r="394" spans="2:3" ht="12.75">
      <c r="B394">
        <v>39</v>
      </c>
      <c r="C394">
        <f t="shared" si="6"/>
        <v>0</v>
      </c>
    </row>
    <row r="395" spans="2:3" ht="12.75">
      <c r="B395">
        <v>39.1</v>
      </c>
      <c r="C395">
        <f t="shared" si="6"/>
        <v>0</v>
      </c>
    </row>
    <row r="396" spans="2:3" ht="12.75">
      <c r="B396">
        <v>39.2</v>
      </c>
      <c r="C396">
        <f t="shared" si="6"/>
        <v>0</v>
      </c>
    </row>
    <row r="397" spans="2:3" ht="12.75">
      <c r="B397">
        <v>39.3</v>
      </c>
      <c r="C397">
        <f t="shared" si="6"/>
        <v>0</v>
      </c>
    </row>
    <row r="398" spans="2:3" ht="12.75">
      <c r="B398">
        <v>39.4</v>
      </c>
      <c r="C398">
        <f t="shared" si="6"/>
        <v>0</v>
      </c>
    </row>
    <row r="399" spans="2:3" ht="12.75">
      <c r="B399">
        <v>39.5</v>
      </c>
      <c r="C399">
        <f t="shared" si="6"/>
        <v>0</v>
      </c>
    </row>
    <row r="400" spans="2:3" ht="12.75">
      <c r="B400">
        <v>39.6</v>
      </c>
      <c r="C400">
        <f t="shared" si="6"/>
        <v>0</v>
      </c>
    </row>
    <row r="401" spans="2:3" ht="12.75">
      <c r="B401">
        <v>39.7</v>
      </c>
      <c r="C401">
        <f t="shared" si="6"/>
        <v>0</v>
      </c>
    </row>
    <row r="402" spans="2:3" ht="12.75">
      <c r="B402">
        <v>39.8</v>
      </c>
      <c r="C402">
        <f t="shared" si="6"/>
        <v>0</v>
      </c>
    </row>
    <row r="403" spans="2:3" ht="12.75">
      <c r="B403">
        <v>39.9</v>
      </c>
      <c r="C403">
        <f t="shared" si="6"/>
        <v>0</v>
      </c>
    </row>
    <row r="404" spans="2:3" ht="12.75">
      <c r="B404">
        <v>40</v>
      </c>
      <c r="C404">
        <f t="shared" si="6"/>
        <v>0</v>
      </c>
    </row>
    <row r="405" spans="2:3" ht="12.75">
      <c r="B405">
        <v>40.1</v>
      </c>
      <c r="C405">
        <f t="shared" si="6"/>
        <v>0</v>
      </c>
    </row>
    <row r="406" spans="2:3" ht="12.75">
      <c r="B406">
        <v>40.2</v>
      </c>
      <c r="C406">
        <f t="shared" si="6"/>
        <v>0</v>
      </c>
    </row>
    <row r="407" spans="2:3" ht="12.75">
      <c r="B407">
        <v>40.3</v>
      </c>
      <c r="C407">
        <f t="shared" si="6"/>
        <v>0</v>
      </c>
    </row>
    <row r="408" spans="2:3" ht="12.75">
      <c r="B408">
        <v>40.4</v>
      </c>
      <c r="C408">
        <f t="shared" si="6"/>
        <v>0</v>
      </c>
    </row>
    <row r="409" spans="2:3" ht="12.75">
      <c r="B409">
        <v>40.5</v>
      </c>
      <c r="C409">
        <f t="shared" si="6"/>
        <v>0</v>
      </c>
    </row>
    <row r="410" spans="2:3" ht="12.75">
      <c r="B410">
        <v>40.6</v>
      </c>
      <c r="C410">
        <f t="shared" si="6"/>
        <v>0</v>
      </c>
    </row>
    <row r="411" spans="2:3" ht="12.75">
      <c r="B411">
        <v>40.7</v>
      </c>
      <c r="C411">
        <f t="shared" si="6"/>
        <v>0</v>
      </c>
    </row>
    <row r="412" spans="2:3" ht="12.75">
      <c r="B412">
        <v>40.8</v>
      </c>
      <c r="C412">
        <f t="shared" si="6"/>
        <v>0</v>
      </c>
    </row>
    <row r="413" spans="2:3" ht="12.75">
      <c r="B413">
        <v>40.9</v>
      </c>
      <c r="C413">
        <f t="shared" si="6"/>
        <v>0</v>
      </c>
    </row>
    <row r="414" spans="2:3" ht="12.75">
      <c r="B414">
        <v>41</v>
      </c>
      <c r="C414">
        <f t="shared" si="6"/>
        <v>0</v>
      </c>
    </row>
    <row r="415" spans="2:3" ht="12.75">
      <c r="B415">
        <v>41.1</v>
      </c>
      <c r="C415">
        <f t="shared" si="6"/>
        <v>0</v>
      </c>
    </row>
    <row r="416" spans="2:3" ht="12.75">
      <c r="B416">
        <v>41.2</v>
      </c>
      <c r="C416">
        <f t="shared" si="6"/>
        <v>0</v>
      </c>
    </row>
    <row r="417" spans="2:3" ht="12.75">
      <c r="B417">
        <v>41.3</v>
      </c>
      <c r="C417">
        <f t="shared" si="6"/>
        <v>0</v>
      </c>
    </row>
    <row r="418" spans="2:3" ht="12.75">
      <c r="B418">
        <v>41.4</v>
      </c>
      <c r="C418">
        <f t="shared" si="6"/>
        <v>0</v>
      </c>
    </row>
    <row r="419" spans="2:3" ht="12.75">
      <c r="B419">
        <v>41.5</v>
      </c>
      <c r="C419">
        <f t="shared" si="6"/>
        <v>0</v>
      </c>
    </row>
    <row r="420" spans="2:3" ht="12.75">
      <c r="B420">
        <v>41.6</v>
      </c>
      <c r="C420">
        <f t="shared" si="6"/>
        <v>0</v>
      </c>
    </row>
    <row r="421" spans="2:3" ht="12.75">
      <c r="B421">
        <v>41.7</v>
      </c>
      <c r="C421">
        <f t="shared" si="6"/>
        <v>0</v>
      </c>
    </row>
    <row r="422" spans="2:3" ht="12.75">
      <c r="B422">
        <v>41.8</v>
      </c>
      <c r="C422">
        <f t="shared" si="6"/>
        <v>0</v>
      </c>
    </row>
    <row r="423" spans="2:3" ht="12.75">
      <c r="B423">
        <v>41.9</v>
      </c>
      <c r="C423">
        <f t="shared" si="6"/>
        <v>0</v>
      </c>
    </row>
    <row r="424" spans="2:3" ht="12.75">
      <c r="B424">
        <v>42</v>
      </c>
      <c r="C424">
        <f t="shared" si="6"/>
        <v>0</v>
      </c>
    </row>
    <row r="425" spans="2:3" ht="12.75">
      <c r="B425">
        <v>42.1</v>
      </c>
      <c r="C425">
        <f t="shared" si="6"/>
        <v>0</v>
      </c>
    </row>
    <row r="426" spans="2:3" ht="12.75">
      <c r="B426">
        <v>42.2</v>
      </c>
      <c r="C426">
        <f t="shared" si="6"/>
        <v>0</v>
      </c>
    </row>
    <row r="427" spans="2:3" ht="12.75">
      <c r="B427">
        <v>42.3</v>
      </c>
      <c r="C427">
        <f t="shared" si="6"/>
        <v>0</v>
      </c>
    </row>
    <row r="428" spans="2:3" ht="12.75">
      <c r="B428">
        <v>42.4</v>
      </c>
      <c r="C428">
        <f t="shared" si="6"/>
        <v>0</v>
      </c>
    </row>
    <row r="429" spans="2:3" ht="12.75">
      <c r="B429">
        <v>42.5</v>
      </c>
      <c r="C429">
        <f t="shared" si="6"/>
        <v>0</v>
      </c>
    </row>
    <row r="430" spans="2:3" ht="12.75">
      <c r="B430">
        <v>42.6</v>
      </c>
      <c r="C430">
        <f t="shared" si="6"/>
        <v>0</v>
      </c>
    </row>
    <row r="431" spans="2:3" ht="12.75">
      <c r="B431">
        <v>42.7</v>
      </c>
      <c r="C431">
        <f t="shared" si="6"/>
        <v>0</v>
      </c>
    </row>
    <row r="432" spans="2:3" ht="12.75">
      <c r="B432">
        <v>42.8</v>
      </c>
      <c r="C432">
        <f t="shared" si="6"/>
        <v>0</v>
      </c>
    </row>
    <row r="433" spans="2:3" ht="12.75">
      <c r="B433">
        <v>42.9</v>
      </c>
      <c r="C433">
        <f t="shared" si="6"/>
        <v>0</v>
      </c>
    </row>
    <row r="434" spans="2:3" ht="12.75">
      <c r="B434">
        <v>43</v>
      </c>
      <c r="C434">
        <f t="shared" si="6"/>
        <v>0</v>
      </c>
    </row>
    <row r="435" spans="2:3" ht="12.75">
      <c r="B435">
        <v>43.1</v>
      </c>
      <c r="C435">
        <f t="shared" si="6"/>
        <v>0</v>
      </c>
    </row>
    <row r="436" spans="2:3" ht="12.75">
      <c r="B436">
        <v>43.2</v>
      </c>
      <c r="C436">
        <f t="shared" si="6"/>
        <v>0</v>
      </c>
    </row>
    <row r="437" spans="2:3" ht="12.75">
      <c r="B437">
        <v>43.3</v>
      </c>
      <c r="C437">
        <f t="shared" si="6"/>
        <v>0</v>
      </c>
    </row>
    <row r="438" spans="2:3" ht="12.75">
      <c r="B438">
        <v>43.4</v>
      </c>
      <c r="C438">
        <f t="shared" si="6"/>
        <v>0</v>
      </c>
    </row>
    <row r="439" spans="2:3" ht="12.75">
      <c r="B439">
        <v>43.5</v>
      </c>
      <c r="C439">
        <f t="shared" si="6"/>
        <v>0</v>
      </c>
    </row>
    <row r="440" spans="2:3" ht="12.75">
      <c r="B440">
        <v>43.6</v>
      </c>
      <c r="C440">
        <f t="shared" si="6"/>
        <v>0</v>
      </c>
    </row>
    <row r="441" spans="2:3" ht="12.75">
      <c r="B441">
        <v>43.7</v>
      </c>
      <c r="C441">
        <f t="shared" si="6"/>
        <v>0</v>
      </c>
    </row>
    <row r="442" spans="2:3" ht="12.75">
      <c r="B442">
        <v>43.8</v>
      </c>
      <c r="C442">
        <f t="shared" si="6"/>
        <v>0</v>
      </c>
    </row>
    <row r="443" spans="2:3" ht="12.75">
      <c r="B443">
        <v>43.9</v>
      </c>
      <c r="C443">
        <f t="shared" si="6"/>
        <v>0</v>
      </c>
    </row>
    <row r="444" spans="2:3" ht="12.75">
      <c r="B444">
        <v>44</v>
      </c>
      <c r="C444">
        <f t="shared" si="6"/>
        <v>0</v>
      </c>
    </row>
    <row r="445" spans="2:3" ht="12.75">
      <c r="B445">
        <v>44.1</v>
      </c>
      <c r="C445">
        <f t="shared" si="6"/>
        <v>0</v>
      </c>
    </row>
    <row r="446" spans="2:3" ht="12.75">
      <c r="B446">
        <v>44.2</v>
      </c>
      <c r="C446">
        <f t="shared" si="6"/>
        <v>0</v>
      </c>
    </row>
    <row r="447" spans="2:3" ht="12.75">
      <c r="B447">
        <v>44.3</v>
      </c>
      <c r="C447">
        <f t="shared" si="6"/>
        <v>0</v>
      </c>
    </row>
    <row r="448" spans="2:3" ht="12.75">
      <c r="B448">
        <v>44.4</v>
      </c>
      <c r="C448">
        <f t="shared" si="6"/>
        <v>0</v>
      </c>
    </row>
    <row r="449" spans="2:3" ht="12.75">
      <c r="B449">
        <v>44.5</v>
      </c>
      <c r="C449">
        <f t="shared" si="6"/>
        <v>0</v>
      </c>
    </row>
    <row r="450" spans="2:3" ht="12.75">
      <c r="B450">
        <v>44.6</v>
      </c>
      <c r="C450">
        <f t="shared" si="6"/>
        <v>0</v>
      </c>
    </row>
    <row r="451" spans="2:3" ht="12.75">
      <c r="B451">
        <v>44.7</v>
      </c>
      <c r="C451">
        <f t="shared" si="6"/>
        <v>0</v>
      </c>
    </row>
    <row r="452" spans="2:3" ht="12.75">
      <c r="B452">
        <v>44.8</v>
      </c>
      <c r="C452">
        <f t="shared" si="6"/>
        <v>0</v>
      </c>
    </row>
    <row r="453" spans="2:3" ht="12.75">
      <c r="B453">
        <v>44.9</v>
      </c>
      <c r="C453">
        <f aca="true" t="shared" si="7" ref="C453:C493">$A$6*NORMDIST(B453,$A$4,$A$5,0)</f>
        <v>0</v>
      </c>
    </row>
    <row r="454" spans="2:3" ht="12.75">
      <c r="B454">
        <v>45</v>
      </c>
      <c r="C454">
        <f t="shared" si="7"/>
        <v>0</v>
      </c>
    </row>
    <row r="455" spans="2:3" ht="12.75">
      <c r="B455">
        <v>45.1</v>
      </c>
      <c r="C455">
        <f t="shared" si="7"/>
        <v>0</v>
      </c>
    </row>
    <row r="456" spans="2:3" ht="12.75">
      <c r="B456">
        <v>45.2</v>
      </c>
      <c r="C456">
        <f t="shared" si="7"/>
        <v>0</v>
      </c>
    </row>
    <row r="457" spans="2:3" ht="12.75">
      <c r="B457">
        <v>45.3</v>
      </c>
      <c r="C457">
        <f t="shared" si="7"/>
        <v>0</v>
      </c>
    </row>
    <row r="458" spans="2:3" ht="12.75">
      <c r="B458">
        <v>45.4</v>
      </c>
      <c r="C458">
        <f t="shared" si="7"/>
        <v>0</v>
      </c>
    </row>
    <row r="459" spans="2:3" ht="12.75">
      <c r="B459">
        <v>45.5</v>
      </c>
      <c r="C459">
        <f t="shared" si="7"/>
        <v>0</v>
      </c>
    </row>
    <row r="460" spans="2:3" ht="12.75">
      <c r="B460">
        <v>45.6</v>
      </c>
      <c r="C460">
        <f t="shared" si="7"/>
        <v>0</v>
      </c>
    </row>
    <row r="461" spans="2:3" ht="12.75">
      <c r="B461">
        <v>45.7</v>
      </c>
      <c r="C461">
        <f t="shared" si="7"/>
        <v>0</v>
      </c>
    </row>
    <row r="462" spans="2:3" ht="12.75">
      <c r="B462">
        <v>45.8</v>
      </c>
      <c r="C462">
        <f t="shared" si="7"/>
        <v>0</v>
      </c>
    </row>
    <row r="463" spans="2:3" ht="12.75">
      <c r="B463">
        <v>45.9</v>
      </c>
      <c r="C463">
        <f t="shared" si="7"/>
        <v>0</v>
      </c>
    </row>
    <row r="464" spans="2:3" ht="12.75">
      <c r="B464">
        <v>46</v>
      </c>
      <c r="C464">
        <f t="shared" si="7"/>
        <v>0</v>
      </c>
    </row>
    <row r="465" spans="2:3" ht="12.75">
      <c r="B465">
        <v>46.1</v>
      </c>
      <c r="C465">
        <f t="shared" si="7"/>
        <v>0</v>
      </c>
    </row>
    <row r="466" spans="2:3" ht="12.75">
      <c r="B466">
        <v>46.2</v>
      </c>
      <c r="C466">
        <f t="shared" si="7"/>
        <v>0</v>
      </c>
    </row>
    <row r="467" spans="2:3" ht="12.75">
      <c r="B467">
        <v>46.3</v>
      </c>
      <c r="C467">
        <f t="shared" si="7"/>
        <v>0</v>
      </c>
    </row>
    <row r="468" spans="2:3" ht="12.75">
      <c r="B468">
        <v>46.4</v>
      </c>
      <c r="C468">
        <f t="shared" si="7"/>
        <v>0</v>
      </c>
    </row>
    <row r="469" spans="2:3" ht="12.75">
      <c r="B469">
        <v>46.5</v>
      </c>
      <c r="C469">
        <f t="shared" si="7"/>
        <v>0</v>
      </c>
    </row>
    <row r="470" spans="2:3" ht="12.75">
      <c r="B470">
        <v>46.6</v>
      </c>
      <c r="C470">
        <f t="shared" si="7"/>
        <v>0</v>
      </c>
    </row>
    <row r="471" spans="2:3" ht="12.75">
      <c r="B471">
        <v>46.7</v>
      </c>
      <c r="C471">
        <f t="shared" si="7"/>
        <v>0</v>
      </c>
    </row>
    <row r="472" spans="2:3" ht="12.75">
      <c r="B472">
        <v>46.8</v>
      </c>
      <c r="C472">
        <f t="shared" si="7"/>
        <v>0</v>
      </c>
    </row>
    <row r="473" spans="2:3" ht="12.75">
      <c r="B473">
        <v>46.9</v>
      </c>
      <c r="C473">
        <f t="shared" si="7"/>
        <v>0</v>
      </c>
    </row>
    <row r="474" spans="2:3" ht="12.75">
      <c r="B474">
        <v>47</v>
      </c>
      <c r="C474">
        <f t="shared" si="7"/>
        <v>0</v>
      </c>
    </row>
    <row r="475" spans="2:3" ht="12.75">
      <c r="B475">
        <v>47.1</v>
      </c>
      <c r="C475">
        <f t="shared" si="7"/>
        <v>0</v>
      </c>
    </row>
    <row r="476" spans="2:3" ht="12.75">
      <c r="B476">
        <v>47.2</v>
      </c>
      <c r="C476">
        <f t="shared" si="7"/>
        <v>0</v>
      </c>
    </row>
    <row r="477" spans="2:3" ht="12.75">
      <c r="B477">
        <v>47.3</v>
      </c>
      <c r="C477">
        <f t="shared" si="7"/>
        <v>0</v>
      </c>
    </row>
    <row r="478" spans="2:3" ht="12.75">
      <c r="B478">
        <v>47.4</v>
      </c>
      <c r="C478">
        <f t="shared" si="7"/>
        <v>0</v>
      </c>
    </row>
    <row r="479" spans="2:3" ht="12.75">
      <c r="B479">
        <v>47.5</v>
      </c>
      <c r="C479">
        <f t="shared" si="7"/>
        <v>0</v>
      </c>
    </row>
    <row r="480" spans="2:3" ht="12.75">
      <c r="B480">
        <v>47.6</v>
      </c>
      <c r="C480">
        <f t="shared" si="7"/>
        <v>0</v>
      </c>
    </row>
    <row r="481" spans="2:3" ht="12.75">
      <c r="B481">
        <v>47.7</v>
      </c>
      <c r="C481">
        <f t="shared" si="7"/>
        <v>0</v>
      </c>
    </row>
    <row r="482" spans="2:3" ht="12.75">
      <c r="B482">
        <v>47.8</v>
      </c>
      <c r="C482">
        <f t="shared" si="7"/>
        <v>0</v>
      </c>
    </row>
    <row r="483" spans="2:3" ht="12.75">
      <c r="B483">
        <v>47.9</v>
      </c>
      <c r="C483">
        <f t="shared" si="7"/>
        <v>0</v>
      </c>
    </row>
    <row r="484" spans="2:3" ht="12.75">
      <c r="B484">
        <v>48</v>
      </c>
      <c r="C484">
        <f t="shared" si="7"/>
        <v>0</v>
      </c>
    </row>
    <row r="485" spans="2:3" ht="12.75">
      <c r="B485">
        <v>48.1</v>
      </c>
      <c r="C485">
        <f t="shared" si="7"/>
        <v>0</v>
      </c>
    </row>
    <row r="486" spans="2:3" ht="12.75">
      <c r="B486">
        <v>48.2</v>
      </c>
      <c r="C486">
        <f t="shared" si="7"/>
        <v>0</v>
      </c>
    </row>
    <row r="487" spans="2:3" ht="12.75">
      <c r="B487">
        <v>48.3</v>
      </c>
      <c r="C487">
        <f t="shared" si="7"/>
        <v>0</v>
      </c>
    </row>
    <row r="488" spans="2:3" ht="12.75">
      <c r="B488">
        <v>48.4</v>
      </c>
      <c r="C488">
        <f t="shared" si="7"/>
        <v>0</v>
      </c>
    </row>
    <row r="489" spans="2:3" ht="12.75">
      <c r="B489">
        <v>48.5</v>
      </c>
      <c r="C489">
        <f t="shared" si="7"/>
        <v>0</v>
      </c>
    </row>
    <row r="490" spans="2:3" ht="12.75">
      <c r="B490">
        <v>48.6</v>
      </c>
      <c r="C490">
        <f t="shared" si="7"/>
        <v>0</v>
      </c>
    </row>
    <row r="491" spans="2:3" ht="12.75">
      <c r="B491">
        <v>48.7</v>
      </c>
      <c r="C491">
        <f t="shared" si="7"/>
        <v>0</v>
      </c>
    </row>
    <row r="492" spans="2:3" ht="12.75">
      <c r="B492">
        <v>48.8</v>
      </c>
      <c r="C492">
        <f t="shared" si="7"/>
        <v>0</v>
      </c>
    </row>
    <row r="493" spans="2:3" ht="12.75">
      <c r="B493">
        <v>48.9</v>
      </c>
      <c r="C493">
        <f t="shared" si="7"/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2005-11-10T14:28:28Z</dcterms:modified>
  <cp:category/>
  <cp:version/>
  <cp:contentType/>
  <cp:contentStatus/>
</cp:coreProperties>
</file>