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<sst xmlns="http://schemas.openxmlformats.org/spreadsheetml/2006/main" count="164" uniqueCount="101">
  <si>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</si>
  <si>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</si>
  <si>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</si>
  <si>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</si>
  <si>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</si>
  <si>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</si>
  <si>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</si>
  <si>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</si>
  <si>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</si>
  <si>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</si>
  <si>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</si>
  <si>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</si>
  <si>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</si>
  <si>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</si>
  <si>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</si>
  <si>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</si>
  <si>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</si>
  <si>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</si>
  <si>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</si>
  <si>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</si>
  <si>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</si>
  <si>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</si>
  <si>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</si>
  <si>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</si>
  <si>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</si>
  <si>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</si>
  <si>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</si>
  <si>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</si>
  <si>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</si>
  <si>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</si>
  <si>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</si>
  <si>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</si>
  <si>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</si>
  <si>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</si>
  <si>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</si>
  <si>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</si>
  <si>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</si>
  <si>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</si>
  <si>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</si>
  <si>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</si>
  <si>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</si>
  <si>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</si>
  <si>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</si>
  <si>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</si>
  <si>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</si>
  <si>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</si>
  <si>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</si>
  <si>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</si>
  <si>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</si>
  <si>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</si>
  <si>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</si>
  <si>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</si>
  <si>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</si>
  <si>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</si>
  <si>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</si>
  <si>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</si>
  <si>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</si>
  <si>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</si>
  <si>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</si>
  <si>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</si>
  <si>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</si>
  <si>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</si>
  <si>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</si>
  <si>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</si>
  <si>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FM_Hd_36</t>
  </si>
  <si>
    <t>MODULE    FM_Hd_36</t>
  </si>
  <si>
    <t>MODULE   FM_Hd_36</t>
  </si>
  <si>
    <t>A_143</t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</si>
  <si>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</si>
  <si>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</si>
  <si>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</si>
  <si>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</si>
  <si>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</si>
  <si>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</si>
  <si>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</si>
  <si>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</si>
  <si>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</si>
  <si>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</si>
  <si>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</si>
  <si>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</si>
  <si>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</si>
  <si>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</si>
  <si>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</si>
  <si>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</si>
  <si>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</si>
  <si>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</si>
  <si>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</si>
  <si>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</si>
  <si>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</si>
  <si>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</si>
  <si>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</si>
  <si>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</si>
  <si>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</si>
  <si>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</si>
  <si>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B_131</t>
  </si>
  <si>
    <t>w</t>
  </si>
  <si>
    <t>C</t>
  </si>
  <si>
    <t>M</t>
  </si>
  <si>
    <t>U</t>
  </si>
  <si>
    <t>UM2</t>
  </si>
  <si>
    <t>UM1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</si>
</sst>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vertAlign val="subscript"/>
      <sz val="8.25"/>
      <name val="Arial"/>
      <family val="2"/>
    </font>
    <font>
      <sz val="1.25"/>
      <name val="Arial"/>
      <family val="2"/>
    </font>
    <font>
      <vertAlign val="superscript"/>
      <sz val="1.25"/>
      <name val="Arial"/>
      <family val="2"/>
    </font>
    <font>
      <b/>
      <i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vertAlign val="superscript"/>
      <sz val="9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sz val="9.25"/>
      <name val="Arial"/>
      <family val="2"/>
    </font>
    <font>
      <b/>
      <i/>
      <sz val="9.25"/>
      <name val="Arial"/>
      <family val="2"/>
    </font>
    <font>
      <b/>
      <i/>
      <vertAlign val="superscript"/>
      <sz val="10.25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  <font>
      <sz val="7.75"/>
      <name val="Arial"/>
      <family val="2"/>
    </font>
    <font>
      <sz val="11"/>
      <name val="Arial"/>
      <family val="0"/>
    </font>
    <font>
      <b/>
      <i/>
      <vertAlign val="superscript"/>
      <sz val="9.25"/>
      <name val="Arial"/>
      <family val="2"/>
    </font>
    <font>
      <b/>
      <i/>
      <sz val="8.7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sz val="9.5"/>
      <name val="Arial"/>
      <family val="0"/>
    </font>
    <font>
      <b/>
      <i/>
      <vertAlign val="superscript"/>
      <sz val="10"/>
      <name val="Arial"/>
      <family val="2"/>
    </font>
    <font>
      <sz val="6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5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5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6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5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5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59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9" fillId="3" borderId="132" xfId="0" applyFont="1" applyFill="1" applyBorder="1" applyAlignment="1">
      <alignment horizontal="center"/>
    </xf>
    <xf numFmtId="0" fontId="69" fillId="3" borderId="133" xfId="0" applyFont="1" applyFill="1" applyBorder="1" applyAlignment="1">
      <alignment horizontal="center"/>
    </xf>
    <xf numFmtId="0" fontId="69" fillId="3" borderId="134" xfId="0" applyFont="1" applyFill="1" applyBorder="1" applyAlignment="1">
      <alignment horizontal="center"/>
    </xf>
    <xf numFmtId="0" fontId="71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4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0" fontId="13" fillId="0" borderId="142" xfId="0" applyFont="1" applyBorder="1" applyAlignment="1">
      <alignment/>
    </xf>
    <xf numFmtId="0" fontId="13" fillId="0" borderId="23" xfId="0" applyFont="1" applyBorder="1" applyAlignment="1">
      <alignment/>
    </xf>
    <xf numFmtId="167" fontId="74" fillId="0" borderId="63" xfId="0" applyNumberFormat="1" applyFont="1" applyBorder="1" applyAlignment="1">
      <alignment horizontal="center"/>
    </xf>
    <xf numFmtId="167" fontId="74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5" fillId="0" borderId="77" xfId="0" applyNumberFormat="1" applyFont="1" applyBorder="1" applyAlignment="1">
      <alignment horizontal="center"/>
    </xf>
    <xf numFmtId="167" fontId="75" fillId="0" borderId="144" xfId="0" applyNumberFormat="1" applyFont="1" applyBorder="1" applyAlignment="1">
      <alignment horizontal="center"/>
    </xf>
    <xf numFmtId="0" fontId="76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4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167" fontId="74" fillId="0" borderId="62" xfId="0" applyNumberFormat="1" applyFont="1" applyBorder="1" applyAlignment="1">
      <alignment horizontal="center"/>
    </xf>
    <xf numFmtId="167" fontId="74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5" fillId="0" borderId="149" xfId="0" applyNumberFormat="1" applyFont="1" applyBorder="1" applyAlignment="1">
      <alignment horizontal="center"/>
    </xf>
    <xf numFmtId="167" fontId="75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4" fillId="2" borderId="154" xfId="0" applyFont="1" applyFill="1" applyBorder="1" applyAlignment="1">
      <alignment horizontal="center"/>
    </xf>
    <xf numFmtId="0" fontId="78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1" fontId="13" fillId="0" borderId="0" xfId="0" applyNumberFormat="1" applyFont="1" applyAlignment="1">
      <alignment vertical="center"/>
    </xf>
    <xf numFmtId="0" fontId="13" fillId="5" borderId="63" xfId="0" applyFont="1" applyFill="1" applyBorder="1" applyAlignment="1">
      <alignment horizontal="center" vertical="center"/>
    </xf>
    <xf numFmtId="167" fontId="13" fillId="0" borderId="0" xfId="0" applyNumberFormat="1" applyFont="1" applyAlignment="1">
      <alignment vertical="center"/>
    </xf>
    <xf numFmtId="16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5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9" fillId="0" borderId="159" xfId="0" applyFont="1" applyBorder="1" applyAlignment="1">
      <alignment horizontal="center"/>
    </xf>
    <xf numFmtId="0" fontId="49" fillId="0" borderId="133" xfId="0" applyFont="1" applyBorder="1" applyAlignment="1">
      <alignment horizontal="center"/>
    </xf>
    <xf numFmtId="0" fontId="49" fillId="0" borderId="139" xfId="0" applyFont="1" applyBorder="1" applyAlignment="1">
      <alignment horizontal="center"/>
    </xf>
    <xf numFmtId="0" fontId="49" fillId="0" borderId="134" xfId="0" applyFont="1" applyBorder="1" applyAlignment="1">
      <alignment horizontal="center"/>
    </xf>
    <xf numFmtId="0" fontId="8" fillId="0" borderId="16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FM_Hd_36_A143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975"/>
          <c:w val="0.9415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20074432"/>
        <c:axId val="46452161"/>
      </c:scatterChart>
      <c:valAx>
        <c:axId val="2007443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crossBetween val="midCat"/>
        <c:dispUnits/>
      </c:valAx>
      <c:valAx>
        <c:axId val="4645216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3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15979674"/>
        <c:axId val="9599339"/>
      </c:scatterChart>
      <c:valAx>
        <c:axId val="1597967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crossBetween val="midCat"/>
        <c:dispUnits/>
      </c:valAx>
      <c:valAx>
        <c:axId val="959933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81"/>
          <c:w val="0.956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19285188"/>
        <c:axId val="39348965"/>
      </c:barChart>
      <c:catAx>
        <c:axId val="19285188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0"/>
        <c:lblOffset val="100"/>
        <c:noMultiLvlLbl val="0"/>
      </c:catAx>
      <c:valAx>
        <c:axId val="39348965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6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,7044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crossBetween val="midCat"/>
        <c:dispUnits/>
      </c:valAx>
      <c:valAx>
        <c:axId val="331495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FM_Hd_36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"/>
          <c:w val="0.96725"/>
          <c:h val="0.84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29910648"/>
        <c:axId val="760377"/>
      </c:scatterChart>
      <c:valAx>
        <c:axId val="2991064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crossBetween val="midCat"/>
        <c:dispUnits/>
      </c:valAx>
      <c:valAx>
        <c:axId val="76037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1655"/>
          <c:w val="0.1505"/>
          <c:h val="0.20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FM_Hd_36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15"/>
          <c:w val="0.94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auto val="1"/>
        <c:lblOffset val="100"/>
        <c:tickLblSkip val="1"/>
        <c:tickMarkSkip val="3"/>
        <c:noMultiLvlLbl val="0"/>
      </c:catAx>
      <c:valAx>
        <c:axId val="615905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68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crossBetween val="midCat"/>
        <c:dispUnits/>
      </c:valAx>
      <c:valAx>
        <c:axId val="2277838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725"/>
          <c:w val="0.979"/>
          <c:h val="0.944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Module!$AP$10</c:f>
              <c:strCache>
                <c:ptCount val="1"/>
                <c:pt idx="0">
                  <c:v>Current A_U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Module!$AN$11:$AN$692</c:f>
              <c:numCache/>
            </c:numRef>
          </c:xVal>
          <c:yVal>
            <c:numRef>
              <c:f>Module!$AP$11:$AP$692</c:f>
              <c:numCache/>
            </c:numRef>
          </c:yVal>
          <c:smooth val="0"/>
        </c:ser>
        <c:ser>
          <c:idx val="2"/>
          <c:order val="1"/>
          <c:tx>
            <c:strRef>
              <c:f>Module!$AQ$10</c:f>
              <c:strCache>
                <c:ptCount val="1"/>
                <c:pt idx="0">
                  <c:v>Current A_L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Module!$AN$11:$AN$692</c:f>
              <c:numCache/>
            </c:numRef>
          </c:xVal>
          <c:yVal>
            <c:numRef>
              <c:f>Module!$AQ$11:$AQ$692</c:f>
              <c:numCache/>
            </c:numRef>
          </c:yVal>
          <c:smooth val="0"/>
        </c:ser>
        <c:ser>
          <c:idx val="4"/>
          <c:order val="2"/>
          <c:tx>
            <c:strRef>
              <c:f>Module!$AS$10</c:f>
              <c:strCache>
                <c:ptCount val="1"/>
                <c:pt idx="0">
                  <c:v>Current B_U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Module!$AN$11:$AN$692</c:f>
              <c:numCache/>
            </c:numRef>
          </c:xVal>
          <c:yVal>
            <c:numRef>
              <c:f>Module!$AS$11:$AS$692</c:f>
              <c:numCache/>
            </c:numRef>
          </c:yVal>
          <c:smooth val="0"/>
        </c:ser>
        <c:ser>
          <c:idx val="5"/>
          <c:order val="3"/>
          <c:tx>
            <c:strRef>
              <c:f>Module!$AT$10</c:f>
              <c:strCache>
                <c:ptCount val="1"/>
                <c:pt idx="0">
                  <c:v>Current B_L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Module!$AN$11:$AN$692</c:f>
              <c:numCache/>
            </c:numRef>
          </c:xVal>
          <c:yVal>
            <c:numRef>
              <c:f>Module!$AT$11:$AT$692</c:f>
              <c:numCache/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7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7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"/>
          <c:w val="0.979"/>
          <c:h val="0.81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Module!$AP$10</c:f>
              <c:strCache>
                <c:ptCount val="1"/>
                <c:pt idx="0">
                  <c:v>Current A_U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Module!$AN$11:$AN$692</c:f>
              <c:numCache/>
            </c:numRef>
          </c:xVal>
          <c:yVal>
            <c:numRef>
              <c:f>Module!$AP$11:$AP$692</c:f>
              <c:numCache/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  <c:max val="7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crossBetween val="midCat"/>
        <c:dispUnits/>
      </c:valAx>
      <c:valAx>
        <c:axId val="64627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25"/>
          <c:y val="0.787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axId val="44774762"/>
        <c:axId val="319675"/>
      </c:scatterChart>
      <c:valAx>
        <c:axId val="4477476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crossBetween val="midCat"/>
        <c:dispUnits/>
      </c:valAx>
      <c:valAx>
        <c:axId val="31967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xVal>
          <c:yVal>
            <c:numRef>
              <c:f>Module!$L$10:$L$64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yVal>
          <c:smooth val="0"/>
        </c:ser>
        <c:axId val="2877076"/>
        <c:axId val="25893685"/>
      </c:scatterChart>
      <c:valAx>
        <c:axId val="287707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crossBetween val="midCat"/>
        <c:dispUnits/>
      </c:valAx>
      <c:valAx>
        <c:axId val="25893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FM_Hd_36_B131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225"/>
          <c:w val="0.942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15416266"/>
        <c:axId val="4528667"/>
      </c:scatterChart>
      <c:valAx>
        <c:axId val="1541626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crossBetween val="midCat"/>
        <c:dispUnits/>
      </c:valAx>
      <c:valAx>
        <c:axId val="452866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13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axId val="31716574"/>
        <c:axId val="17013711"/>
      </c:scatterChart>
      <c:valAx>
        <c:axId val="3171657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crossBetween val="midCat"/>
        <c:dispUnits/>
      </c:valAx>
      <c:valAx>
        <c:axId val="1701371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xVal>
          <c:yVal>
            <c:numRef>
              <c:f>Module!$L$10:$L$64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yVal>
          <c:smooth val="0"/>
        </c:ser>
        <c:axId val="18905672"/>
        <c:axId val="35933321"/>
      </c:scatterChart>
      <c:valAx>
        <c:axId val="1890567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crossBetween val="midCat"/>
        <c:dispUnits/>
      </c:valAx>
      <c:valAx>
        <c:axId val="35933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Module!#REF!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964434"/>
        <c:axId val="24917859"/>
      </c:scatterChart>
      <c:valAx>
        <c:axId val="5496443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crossBetween val="midCat"/>
        <c:dispUnits/>
      </c:valAx>
      <c:valAx>
        <c:axId val="24917859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Panel!$R$9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Panel!$R$10:$R$73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Panel!$S$9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Panel!$S$10:$S$73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Panel!$T$9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Panel!$T$10:$T$73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77717"/>
        <c:crosses val="autoZero"/>
        <c:auto val="1"/>
        <c:lblOffset val="100"/>
        <c:noMultiLvlLbl val="0"/>
      </c:catAx>
      <c:valAx>
        <c:axId val="31277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Panel!$V$9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Panel!$V$10:$V$73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Panel!$W$9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Panel!$W$10:$W$73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Panel!$X$9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Panel!$X$10:$X$73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6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Panel!$Y$10:$Y$73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50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Panel!$AA$9</c:f>
              <c:strCache>
                <c:ptCount val="1"/>
                <c:pt idx="0">
                  <c:v>UM2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Panel!$AA$10:$AA$73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Panel!$AB$9</c:f>
              <c:strCache>
                <c:ptCount val="1"/>
                <c:pt idx="0">
                  <c:v>UM1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Panel!$AB$10:$AB$73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2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FM_Hd_36      Fe</a:t>
            </a:r>
            <a:r>
              <a:rPr lang="en-US" cap="none" sz="9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7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025"/>
          <c:w val="0.946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173.14531250000005</c:v>
                </c:pt>
                <c:pt idx="1">
                  <c:v>173.32343749999993</c:v>
                </c:pt>
                <c:pt idx="2">
                  <c:v>164.09062500000002</c:v>
                </c:pt>
                <c:pt idx="3">
                  <c:v>162.99687500000005</c:v>
                </c:pt>
                <c:pt idx="4">
                  <c:v>164.77656249999995</c:v>
                </c:pt>
                <c:pt idx="5">
                  <c:v>165.20156249999997</c:v>
                </c:pt>
                <c:pt idx="6">
                  <c:v>174.00781250000009</c:v>
                </c:pt>
                <c:pt idx="7">
                  <c:v>174.915625</c:v>
                </c:pt>
                <c:pt idx="8">
                  <c:v>176.953125</c:v>
                </c:pt>
                <c:pt idx="9">
                  <c:v>179.18437500000007</c:v>
                </c:pt>
                <c:pt idx="10">
                  <c:v>180.73750000000004</c:v>
                </c:pt>
                <c:pt idx="11">
                  <c:v>180.13437500000003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180.6</c:v>
                </c:pt>
                <c:pt idx="1">
                  <c:v>181.4</c:v>
                </c:pt>
                <c:pt idx="2">
                  <c:v>172.5</c:v>
                </c:pt>
                <c:pt idx="3">
                  <c:v>168.2</c:v>
                </c:pt>
                <c:pt idx="4">
                  <c:v>169.6</c:v>
                </c:pt>
                <c:pt idx="5">
                  <c:v>170.2</c:v>
                </c:pt>
                <c:pt idx="6">
                  <c:v>178.9</c:v>
                </c:pt>
                <c:pt idx="7">
                  <c:v>182.2</c:v>
                </c:pt>
                <c:pt idx="8">
                  <c:v>182.7</c:v>
                </c:pt>
                <c:pt idx="9">
                  <c:v>186.1</c:v>
                </c:pt>
                <c:pt idx="10">
                  <c:v>188</c:v>
                </c:pt>
                <c:pt idx="11">
                  <c:v>186.1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165.7</c:v>
                </c:pt>
                <c:pt idx="1">
                  <c:v>162.9</c:v>
                </c:pt>
                <c:pt idx="2">
                  <c:v>157.5</c:v>
                </c:pt>
                <c:pt idx="3">
                  <c:v>156.8</c:v>
                </c:pt>
                <c:pt idx="4">
                  <c:v>160.1</c:v>
                </c:pt>
                <c:pt idx="5">
                  <c:v>159.2</c:v>
                </c:pt>
                <c:pt idx="6">
                  <c:v>168.1</c:v>
                </c:pt>
                <c:pt idx="7">
                  <c:v>167.8</c:v>
                </c:pt>
                <c:pt idx="8">
                  <c:v>171.2</c:v>
                </c:pt>
                <c:pt idx="9">
                  <c:v>170</c:v>
                </c:pt>
                <c:pt idx="10">
                  <c:v>171.6</c:v>
                </c:pt>
                <c:pt idx="11">
                  <c:v>174.5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tickLblSkip val="1"/>
        <c:tickMarkSkip val="3"/>
        <c:noMultiLvlLbl val="0"/>
      </c:catAx>
      <c:valAx>
        <c:axId val="374307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23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FM_Hd_36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5"/>
          <c:w val="0.9745"/>
          <c:h val="0.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36</c:v>
                </c:pt>
                <c:pt idx="13">
                  <c:v>67</c:v>
                </c:pt>
                <c:pt idx="14">
                  <c:v>45</c:v>
                </c:pt>
                <c:pt idx="15">
                  <c:v>34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69</c:v>
                </c:pt>
                <c:pt idx="15">
                  <c:v>114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94</c:v>
                </c:pt>
                <c:pt idx="13">
                  <c:v>81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84</c:v>
                </c:pt>
                <c:pt idx="12">
                  <c:v>89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332134"/>
        <c:axId val="11989207"/>
      </c:scatterChart>
      <c:valAx>
        <c:axId val="1332134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crossBetween val="midCat"/>
        <c:dispUnits/>
      </c:valAx>
      <c:valAx>
        <c:axId val="1198920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1675"/>
          <c:w val="0.1705"/>
          <c:h val="0.20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Module!#REF!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794000"/>
        <c:axId val="31601681"/>
      </c:scatterChart>
      <c:valAx>
        <c:axId val="4079400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crossBetween val="midCat"/>
        <c:dispUnits/>
      </c:valAx>
      <c:valAx>
        <c:axId val="3160168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0</xdr:rowOff>
    </xdr:from>
    <xdr:to>
      <xdr:col>8</xdr:col>
      <xdr:colOff>400050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9525" y="12201525"/>
        <a:ext cx="4505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85</xdr:row>
      <xdr:rowOff>0</xdr:rowOff>
    </xdr:from>
    <xdr:to>
      <xdr:col>17</xdr:col>
      <xdr:colOff>66675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14850" y="12201525"/>
        <a:ext cx="45434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17</xdr:row>
      <xdr:rowOff>114300</xdr:rowOff>
    </xdr:from>
    <xdr:to>
      <xdr:col>23</xdr:col>
      <xdr:colOff>609600</xdr:colOff>
      <xdr:row>38</xdr:row>
      <xdr:rowOff>19050</xdr:rowOff>
    </xdr:to>
    <xdr:graphicFrame>
      <xdr:nvGraphicFramePr>
        <xdr:cNvPr id="3" name="Chart 48"/>
        <xdr:cNvGraphicFramePr/>
      </xdr:nvGraphicFramePr>
      <xdr:xfrm>
        <a:off x="9505950" y="2733675"/>
        <a:ext cx="46672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17</xdr:row>
      <xdr:rowOff>95250</xdr:rowOff>
    </xdr:from>
    <xdr:to>
      <xdr:col>23</xdr:col>
      <xdr:colOff>695325</xdr:colOff>
      <xdr:row>38</xdr:row>
      <xdr:rowOff>0</xdr:rowOff>
    </xdr:to>
    <xdr:graphicFrame>
      <xdr:nvGraphicFramePr>
        <xdr:cNvPr id="4" name="Chart 50"/>
        <xdr:cNvGraphicFramePr/>
      </xdr:nvGraphicFramePr>
      <xdr:xfrm>
        <a:off x="9591675" y="2714625"/>
        <a:ext cx="46672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647700</xdr:colOff>
      <xdr:row>26</xdr:row>
      <xdr:rowOff>76200</xdr:rowOff>
    </xdr:from>
    <xdr:to>
      <xdr:col>24</xdr:col>
      <xdr:colOff>742950</xdr:colOff>
      <xdr:row>46</xdr:row>
      <xdr:rowOff>95250</xdr:rowOff>
    </xdr:to>
    <xdr:graphicFrame>
      <xdr:nvGraphicFramePr>
        <xdr:cNvPr id="5" name="Chart 51"/>
        <xdr:cNvGraphicFramePr/>
      </xdr:nvGraphicFramePr>
      <xdr:xfrm>
        <a:off x="10401300" y="3895725"/>
        <a:ext cx="4667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47625</xdr:colOff>
      <xdr:row>17</xdr:row>
      <xdr:rowOff>95250</xdr:rowOff>
    </xdr:from>
    <xdr:to>
      <xdr:col>26</xdr:col>
      <xdr:colOff>142875</xdr:colOff>
      <xdr:row>37</xdr:row>
      <xdr:rowOff>114300</xdr:rowOff>
    </xdr:to>
    <xdr:graphicFrame>
      <xdr:nvGraphicFramePr>
        <xdr:cNvPr id="6" name="Chart 52"/>
        <xdr:cNvGraphicFramePr/>
      </xdr:nvGraphicFramePr>
      <xdr:xfrm>
        <a:off x="11325225" y="2714625"/>
        <a:ext cx="466725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57150</xdr:colOff>
      <xdr:row>65</xdr:row>
      <xdr:rowOff>57150</xdr:rowOff>
    </xdr:from>
    <xdr:to>
      <xdr:col>17</xdr:col>
      <xdr:colOff>104775</xdr:colOff>
      <xdr:row>71</xdr:row>
      <xdr:rowOff>95250</xdr:rowOff>
    </xdr:to>
    <xdr:sp>
      <xdr:nvSpPr>
        <xdr:cNvPr id="7" name="AutoShape 53"/>
        <xdr:cNvSpPr>
          <a:spLocks/>
        </xdr:cNvSpPr>
      </xdr:nvSpPr>
      <xdr:spPr>
        <a:xfrm>
          <a:off x="8286750" y="907732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36</a:t>
          </a:r>
        </a:p>
      </xdr:txBody>
    </xdr:sp>
    <xdr:clientData/>
  </xdr:twoCellAnchor>
  <xdr:twoCellAnchor>
    <xdr:from>
      <xdr:col>0</xdr:col>
      <xdr:colOff>19050</xdr:colOff>
      <xdr:row>101</xdr:row>
      <xdr:rowOff>104775</xdr:rowOff>
    </xdr:from>
    <xdr:to>
      <xdr:col>8</xdr:col>
      <xdr:colOff>400050</xdr:colOff>
      <xdr:row>118</xdr:row>
      <xdr:rowOff>47625</xdr:rowOff>
    </xdr:to>
    <xdr:graphicFrame>
      <xdr:nvGraphicFramePr>
        <xdr:cNvPr id="8" name="Chart 54"/>
        <xdr:cNvGraphicFramePr/>
      </xdr:nvGraphicFramePr>
      <xdr:xfrm>
        <a:off x="19050" y="14897100"/>
        <a:ext cx="449580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400050</xdr:colOff>
      <xdr:row>101</xdr:row>
      <xdr:rowOff>104775</xdr:rowOff>
    </xdr:from>
    <xdr:to>
      <xdr:col>17</xdr:col>
      <xdr:colOff>76200</xdr:colOff>
      <xdr:row>118</xdr:row>
      <xdr:rowOff>47625</xdr:rowOff>
    </xdr:to>
    <xdr:graphicFrame>
      <xdr:nvGraphicFramePr>
        <xdr:cNvPr id="9" name="Chart 55"/>
        <xdr:cNvGraphicFramePr/>
      </xdr:nvGraphicFramePr>
      <xdr:xfrm>
        <a:off x="4514850" y="14897100"/>
        <a:ext cx="45529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10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81</xdr:row>
      <xdr:rowOff>0</xdr:rowOff>
    </xdr:from>
    <xdr:to>
      <xdr:col>18</xdr:col>
      <xdr:colOff>485775</xdr:colOff>
      <xdr:row>97</xdr:row>
      <xdr:rowOff>133350</xdr:rowOff>
    </xdr:to>
    <xdr:graphicFrame>
      <xdr:nvGraphicFramePr>
        <xdr:cNvPr id="3" name="Chart 13"/>
        <xdr:cNvGraphicFramePr/>
      </xdr:nvGraphicFramePr>
      <xdr:xfrm>
        <a:off x="7210425" y="13344525"/>
        <a:ext cx="36576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4" name="Chart 14"/>
        <xdr:cNvGraphicFramePr/>
      </xdr:nvGraphicFramePr>
      <xdr:xfrm>
        <a:off x="19154775" y="1771650"/>
        <a:ext cx="44958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99</xdr:row>
      <xdr:rowOff>0</xdr:rowOff>
    </xdr:from>
    <xdr:to>
      <xdr:col>20</xdr:col>
      <xdr:colOff>0</xdr:colOff>
      <xdr:row>115</xdr:row>
      <xdr:rowOff>142875</xdr:rowOff>
    </xdr:to>
    <xdr:graphicFrame>
      <xdr:nvGraphicFramePr>
        <xdr:cNvPr id="5" name="Chart 15"/>
        <xdr:cNvGraphicFramePr/>
      </xdr:nvGraphicFramePr>
      <xdr:xfrm>
        <a:off x="6657975" y="16259175"/>
        <a:ext cx="51530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114</xdr:row>
      <xdr:rowOff>0</xdr:rowOff>
    </xdr:from>
    <xdr:to>
      <xdr:col>12</xdr:col>
      <xdr:colOff>180975</xdr:colOff>
      <xdr:row>130</xdr:row>
      <xdr:rowOff>142875</xdr:rowOff>
    </xdr:to>
    <xdr:graphicFrame>
      <xdr:nvGraphicFramePr>
        <xdr:cNvPr id="6" name="Chart 16"/>
        <xdr:cNvGraphicFramePr/>
      </xdr:nvGraphicFramePr>
      <xdr:xfrm>
        <a:off x="1685925" y="18688050"/>
        <a:ext cx="51530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533400</xdr:colOff>
      <xdr:row>95</xdr:row>
      <xdr:rowOff>0</xdr:rowOff>
    </xdr:from>
    <xdr:to>
      <xdr:col>10</xdr:col>
      <xdr:colOff>533400</xdr:colOff>
      <xdr:row>112</xdr:row>
      <xdr:rowOff>19050</xdr:rowOff>
    </xdr:to>
    <xdr:graphicFrame>
      <xdr:nvGraphicFramePr>
        <xdr:cNvPr id="7" name="Chart 17"/>
        <xdr:cNvGraphicFramePr/>
      </xdr:nvGraphicFramePr>
      <xdr:xfrm>
        <a:off x="533400" y="15611475"/>
        <a:ext cx="555307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38</xdr:col>
      <xdr:colOff>28575</xdr:colOff>
      <xdr:row>17</xdr:row>
      <xdr:rowOff>28575</xdr:rowOff>
    </xdr:from>
    <xdr:to>
      <xdr:col>44</xdr:col>
      <xdr:colOff>66675</xdr:colOff>
      <xdr:row>33</xdr:row>
      <xdr:rowOff>57150</xdr:rowOff>
    </xdr:to>
    <xdr:graphicFrame>
      <xdr:nvGraphicFramePr>
        <xdr:cNvPr id="8" name="Chart 18"/>
        <xdr:cNvGraphicFramePr/>
      </xdr:nvGraphicFramePr>
      <xdr:xfrm>
        <a:off x="25288875" y="2924175"/>
        <a:ext cx="461010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43</xdr:col>
      <xdr:colOff>123825</xdr:colOff>
      <xdr:row>17</xdr:row>
      <xdr:rowOff>142875</xdr:rowOff>
    </xdr:from>
    <xdr:to>
      <xdr:col>49</xdr:col>
      <xdr:colOff>161925</xdr:colOff>
      <xdr:row>34</xdr:row>
      <xdr:rowOff>9525</xdr:rowOff>
    </xdr:to>
    <xdr:graphicFrame>
      <xdr:nvGraphicFramePr>
        <xdr:cNvPr id="9" name="Chart 19"/>
        <xdr:cNvGraphicFramePr/>
      </xdr:nvGraphicFramePr>
      <xdr:xfrm>
        <a:off x="29194125" y="3038475"/>
        <a:ext cx="461010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5"/>
  <sheetViews>
    <sheetView tabSelected="1" workbookViewId="0" topLeftCell="D93">
      <selection activeCell="K121" sqref="K121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24" ht="12.75">
      <c r="D3" s="1" t="s">
        <v>11</v>
      </c>
      <c r="E3" s="5">
        <v>80.8</v>
      </c>
      <c r="F3" s="3"/>
      <c r="G3" s="129">
        <v>80</v>
      </c>
      <c r="V3">
        <v>77</v>
      </c>
      <c r="W3">
        <v>80.1</v>
      </c>
      <c r="X3">
        <v>81</v>
      </c>
    </row>
    <row r="4" spans="4:5" ht="14.25">
      <c r="D4" s="276" t="s">
        <v>2</v>
      </c>
      <c r="E4" s="276"/>
    </row>
    <row r="6" spans="1:16" ht="13.5" thickBot="1">
      <c r="A6" s="56" t="s">
        <v>12</v>
      </c>
      <c r="B6" s="284" t="s">
        <v>64</v>
      </c>
      <c r="C6" s="285"/>
      <c r="D6" s="6"/>
      <c r="E6" s="6"/>
      <c r="F6" s="6"/>
      <c r="G6" s="6"/>
      <c r="H6" s="6"/>
      <c r="N6" s="56" t="s">
        <v>12</v>
      </c>
      <c r="O6" s="284" t="s">
        <v>64</v>
      </c>
      <c r="P6" s="285"/>
    </row>
    <row r="7" spans="1:16" ht="14.25" thickBot="1" thickTop="1">
      <c r="A7" s="50" t="s">
        <v>9</v>
      </c>
      <c r="B7" s="286" t="s">
        <v>67</v>
      </c>
      <c r="C7" s="287"/>
      <c r="D7" s="287"/>
      <c r="E7" s="287"/>
      <c r="F7" s="287"/>
      <c r="G7" s="287"/>
      <c r="H7" s="288"/>
      <c r="I7" s="286" t="s">
        <v>94</v>
      </c>
      <c r="J7" s="287"/>
      <c r="K7" s="287"/>
      <c r="L7" s="287"/>
      <c r="M7" s="287"/>
      <c r="N7" s="287"/>
      <c r="O7" s="289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28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  <c r="R9" s="274" t="s">
        <v>96</v>
      </c>
      <c r="S9" s="274" t="s">
        <v>97</v>
      </c>
      <c r="T9" s="274" t="s">
        <v>98</v>
      </c>
      <c r="V9" s="274" t="s">
        <v>96</v>
      </c>
      <c r="W9" s="274" t="s">
        <v>97</v>
      </c>
      <c r="X9" s="274" t="s">
        <v>98</v>
      </c>
      <c r="AA9" s="274" t="s">
        <v>99</v>
      </c>
      <c r="AB9" s="274" t="s">
        <v>100</v>
      </c>
    </row>
    <row r="10" spans="1:28" s="76" customFormat="1" ht="10.5" customHeight="1">
      <c r="A10" s="33">
        <v>0</v>
      </c>
      <c r="B10" s="110"/>
      <c r="C10" s="111">
        <v>5.804</v>
      </c>
      <c r="D10" s="100">
        <f>$E$2*($E$3/C10)^2</f>
        <v>74.15029440947353</v>
      </c>
      <c r="E10" s="112"/>
      <c r="F10" s="270">
        <v>5.633</v>
      </c>
      <c r="G10" s="100">
        <f>$E$2*($E$3/F10)^2</f>
        <v>78.72056178799016</v>
      </c>
      <c r="H10" s="113" t="s">
        <v>95</v>
      </c>
      <c r="I10" s="110"/>
      <c r="J10" s="114">
        <v>5.799</v>
      </c>
      <c r="K10" s="100">
        <f>$E$2*($E$3/J10)^2</f>
        <v>74.27821691551732</v>
      </c>
      <c r="L10" s="110"/>
      <c r="M10" s="114">
        <v>5.797</v>
      </c>
      <c r="N10" s="100">
        <f>$E$2*($E$3/M10)^2</f>
        <v>74.3294786233884</v>
      </c>
      <c r="O10" s="115"/>
      <c r="P10" s="32">
        <v>0</v>
      </c>
      <c r="R10" s="272">
        <v>5.573</v>
      </c>
      <c r="S10" s="273">
        <v>5.387</v>
      </c>
      <c r="T10" s="273">
        <v>5.797</v>
      </c>
      <c r="U10" s="271"/>
      <c r="V10" s="100">
        <f>$E$2*($V$3/R10)^2</f>
        <v>73.03790876836933</v>
      </c>
      <c r="W10" s="100">
        <f>$E$2*($W$3/S10)^2</f>
        <v>84.5894199226741</v>
      </c>
      <c r="X10" s="100">
        <f>$E$2*($X$3/T10)^2</f>
        <v>74.69790174493484</v>
      </c>
      <c r="Y10" s="269">
        <f>0.3*SUM(V10:X10)</f>
        <v>69.69756913079347</v>
      </c>
      <c r="AA10" s="273">
        <v>5.821</v>
      </c>
      <c r="AB10" s="273">
        <v>5.387</v>
      </c>
    </row>
    <row r="11" spans="1:28" s="76" customFormat="1" ht="10.5" customHeight="1">
      <c r="A11" s="34">
        <v>1</v>
      </c>
      <c r="B11" s="98"/>
      <c r="C11" s="99">
        <v>5.814</v>
      </c>
      <c r="D11" s="100">
        <f aca="true" t="shared" si="0" ref="D11:D73">$E$2*($E$3/C11)^2</f>
        <v>73.89543880002589</v>
      </c>
      <c r="E11" s="101"/>
      <c r="F11" s="99">
        <v>5.852</v>
      </c>
      <c r="G11" s="100">
        <f aca="true" t="shared" si="1" ref="G11:G73">$E$2*($E$3/F11)^2</f>
        <v>72.93887362412742</v>
      </c>
      <c r="H11" s="102"/>
      <c r="I11" s="98"/>
      <c r="J11" s="99">
        <v>5.749</v>
      </c>
      <c r="K11" s="100">
        <f aca="true" t="shared" si="2" ref="K11:K73">$E$2*($E$3/J11)^2</f>
        <v>75.57585514580937</v>
      </c>
      <c r="L11" s="98"/>
      <c r="M11" s="99">
        <v>5.945</v>
      </c>
      <c r="N11" s="100">
        <f aca="true" t="shared" si="3" ref="N11:N73">$E$2*($E$3/M11)^2</f>
        <v>70.6746992935664</v>
      </c>
      <c r="O11" s="103"/>
      <c r="P11" s="77">
        <v>1</v>
      </c>
      <c r="R11" s="272">
        <v>5.282</v>
      </c>
      <c r="S11" s="273">
        <v>5.268</v>
      </c>
      <c r="T11" s="273">
        <v>5.945</v>
      </c>
      <c r="U11" s="271"/>
      <c r="V11" s="100">
        <f aca="true" t="shared" si="4" ref="V11:V73">$E$2*($V$3/R11)^2</f>
        <v>81.30731549398476</v>
      </c>
      <c r="W11" s="100">
        <f aca="true" t="shared" si="5" ref="W11:W73">$E$2*($W$3/S11)^2</f>
        <v>88.4542012806077</v>
      </c>
      <c r="X11" s="100">
        <f aca="true" t="shared" si="6" ref="X11:X73">$E$2*($X$3/T11)^2</f>
        <v>71.02500705584764</v>
      </c>
      <c r="Y11" s="269">
        <f aca="true" t="shared" si="7" ref="Y11:Y73">0.3*SUM(V11:X11)</f>
        <v>72.23595714913203</v>
      </c>
      <c r="AA11" s="273">
        <v>5.83</v>
      </c>
      <c r="AB11" s="273">
        <v>5.268</v>
      </c>
    </row>
    <row r="12" spans="1:28" s="76" customFormat="1" ht="10.5" customHeight="1">
      <c r="A12" s="34">
        <v>2</v>
      </c>
      <c r="B12" s="98"/>
      <c r="C12" s="99">
        <v>5.841</v>
      </c>
      <c r="D12" s="100">
        <f t="shared" si="0"/>
        <v>73.21385499624074</v>
      </c>
      <c r="E12" s="101"/>
      <c r="F12" s="99">
        <v>5.906</v>
      </c>
      <c r="G12" s="100">
        <f t="shared" si="1"/>
        <v>71.61117537435169</v>
      </c>
      <c r="H12" s="102"/>
      <c r="I12" s="98"/>
      <c r="J12" s="99">
        <v>5.798</v>
      </c>
      <c r="K12" s="100">
        <f t="shared" si="2"/>
        <v>74.30384113849728</v>
      </c>
      <c r="L12" s="98"/>
      <c r="M12" s="99">
        <v>5.843</v>
      </c>
      <c r="N12" s="100">
        <f t="shared" si="3"/>
        <v>73.16374284507596</v>
      </c>
      <c r="O12" s="103"/>
      <c r="P12" s="77">
        <v>2</v>
      </c>
      <c r="R12" s="272">
        <v>5.445</v>
      </c>
      <c r="S12" s="273">
        <v>5.641</v>
      </c>
      <c r="T12" s="273">
        <v>5.843</v>
      </c>
      <c r="U12" s="271"/>
      <c r="V12" s="100">
        <f t="shared" si="4"/>
        <v>76.51219263340474</v>
      </c>
      <c r="W12" s="100">
        <f t="shared" si="5"/>
        <v>77.14322636133171</v>
      </c>
      <c r="X12" s="100">
        <f t="shared" si="6"/>
        <v>73.52638785513422</v>
      </c>
      <c r="Y12" s="269">
        <f t="shared" si="7"/>
        <v>68.1545420549612</v>
      </c>
      <c r="AA12" s="273">
        <v>5.827</v>
      </c>
      <c r="AB12" s="273">
        <v>5.641</v>
      </c>
    </row>
    <row r="13" spans="1:28" s="76" customFormat="1" ht="10.5" customHeight="1">
      <c r="A13" s="34">
        <v>3</v>
      </c>
      <c r="B13" s="98"/>
      <c r="C13" s="99">
        <v>5.783</v>
      </c>
      <c r="D13" s="100">
        <f t="shared" si="0"/>
        <v>74.68980105276758</v>
      </c>
      <c r="E13" s="101"/>
      <c r="F13" s="99">
        <v>5.785</v>
      </c>
      <c r="G13" s="100">
        <f t="shared" si="1"/>
        <v>74.63816621085886</v>
      </c>
      <c r="H13" s="102"/>
      <c r="I13" s="98"/>
      <c r="J13" s="99">
        <v>5.952</v>
      </c>
      <c r="K13" s="100">
        <f t="shared" si="2"/>
        <v>70.50855951555091</v>
      </c>
      <c r="L13" s="98"/>
      <c r="M13" s="99">
        <v>5.917</v>
      </c>
      <c r="N13" s="100">
        <f t="shared" si="3"/>
        <v>71.3451653284211</v>
      </c>
      <c r="O13" s="103"/>
      <c r="P13" s="77">
        <v>3</v>
      </c>
      <c r="R13" s="272">
        <v>5.528</v>
      </c>
      <c r="S13" s="273">
        <v>5.604</v>
      </c>
      <c r="T13" s="273">
        <v>5.917</v>
      </c>
      <c r="U13" s="271"/>
      <c r="V13" s="100">
        <f t="shared" si="4"/>
        <v>74.23186079655527</v>
      </c>
      <c r="W13" s="100">
        <f t="shared" si="5"/>
        <v>78.16525420814438</v>
      </c>
      <c r="X13" s="100">
        <f t="shared" si="6"/>
        <v>71.6987963373338</v>
      </c>
      <c r="Y13" s="269">
        <f t="shared" si="7"/>
        <v>67.22877340261003</v>
      </c>
      <c r="AA13" s="273">
        <v>5.85</v>
      </c>
      <c r="AB13" s="273">
        <v>5.604</v>
      </c>
    </row>
    <row r="14" spans="1:28" s="76" customFormat="1" ht="10.5" customHeight="1">
      <c r="A14" s="34">
        <v>4</v>
      </c>
      <c r="B14" s="98"/>
      <c r="C14" s="99">
        <v>5.822</v>
      </c>
      <c r="D14" s="100">
        <f t="shared" si="0"/>
        <v>73.69249913941846</v>
      </c>
      <c r="E14" s="101"/>
      <c r="F14" s="99">
        <v>5.92</v>
      </c>
      <c r="G14" s="100">
        <f t="shared" si="1"/>
        <v>71.27287436084734</v>
      </c>
      <c r="H14" s="102"/>
      <c r="I14" s="98"/>
      <c r="J14" s="99">
        <v>5.839</v>
      </c>
      <c r="K14" s="100">
        <f t="shared" si="2"/>
        <v>73.26401865012825</v>
      </c>
      <c r="L14" s="98"/>
      <c r="M14" s="99">
        <v>5.805</v>
      </c>
      <c r="N14" s="100">
        <f t="shared" si="3"/>
        <v>74.12474956618378</v>
      </c>
      <c r="O14" s="103"/>
      <c r="P14" s="77">
        <v>4</v>
      </c>
      <c r="R14" s="272">
        <v>5.556</v>
      </c>
      <c r="S14" s="273">
        <v>5.427</v>
      </c>
      <c r="T14" s="273">
        <v>5.805</v>
      </c>
      <c r="U14" s="271"/>
      <c r="V14" s="100">
        <f t="shared" si="4"/>
        <v>73.48554880188419</v>
      </c>
      <c r="W14" s="100">
        <f t="shared" si="5"/>
        <v>83.3470733672709</v>
      </c>
      <c r="X14" s="100">
        <f t="shared" si="6"/>
        <v>74.49215792320173</v>
      </c>
      <c r="Y14" s="269">
        <f t="shared" si="7"/>
        <v>69.39743402770705</v>
      </c>
      <c r="AA14" s="273">
        <v>5.898</v>
      </c>
      <c r="AB14" s="273">
        <v>5.427</v>
      </c>
    </row>
    <row r="15" spans="1:28" s="76" customFormat="1" ht="10.5" customHeight="1">
      <c r="A15" s="34">
        <v>5</v>
      </c>
      <c r="B15" s="98"/>
      <c r="C15" s="99">
        <v>5.823</v>
      </c>
      <c r="D15" s="100">
        <f t="shared" si="0"/>
        <v>73.66719047672554</v>
      </c>
      <c r="E15" s="101"/>
      <c r="F15" s="99">
        <v>5.93</v>
      </c>
      <c r="G15" s="100">
        <f t="shared" si="1"/>
        <v>71.03269635346611</v>
      </c>
      <c r="H15" s="102"/>
      <c r="I15" s="98"/>
      <c r="J15" s="99">
        <v>5.797</v>
      </c>
      <c r="K15" s="100">
        <f t="shared" si="2"/>
        <v>74.3294786233884</v>
      </c>
      <c r="L15" s="98"/>
      <c r="M15" s="99">
        <v>5.774</v>
      </c>
      <c r="N15" s="100">
        <f t="shared" si="3"/>
        <v>74.92282221618859</v>
      </c>
      <c r="O15" s="103"/>
      <c r="P15" s="77">
        <v>5</v>
      </c>
      <c r="R15" s="272">
        <v>5.576</v>
      </c>
      <c r="S15" s="273">
        <v>5.647</v>
      </c>
      <c r="T15" s="273">
        <v>5.774</v>
      </c>
      <c r="U15" s="271"/>
      <c r="V15" s="100">
        <f t="shared" si="4"/>
        <v>72.95933818640661</v>
      </c>
      <c r="W15" s="100">
        <f t="shared" si="5"/>
        <v>76.97938238698337</v>
      </c>
      <c r="X15" s="100">
        <f t="shared" si="6"/>
        <v>75.2941863175812</v>
      </c>
      <c r="Y15" s="269">
        <f t="shared" si="7"/>
        <v>67.56987206729136</v>
      </c>
      <c r="AA15" s="273">
        <v>5.897</v>
      </c>
      <c r="AB15" s="273">
        <v>5.647</v>
      </c>
    </row>
    <row r="16" spans="1:28" s="76" customFormat="1" ht="10.5" customHeight="1">
      <c r="A16" s="34">
        <v>6</v>
      </c>
      <c r="B16" s="98"/>
      <c r="C16" s="99">
        <v>5.839</v>
      </c>
      <c r="D16" s="100">
        <f t="shared" si="0"/>
        <v>73.26401865012825</v>
      </c>
      <c r="E16" s="101"/>
      <c r="F16" s="99">
        <v>5.911</v>
      </c>
      <c r="G16" s="100">
        <f t="shared" si="1"/>
        <v>71.49007761065057</v>
      </c>
      <c r="H16" s="102"/>
      <c r="I16" s="98"/>
      <c r="J16" s="99">
        <v>5.915</v>
      </c>
      <c r="K16" s="100">
        <f t="shared" si="2"/>
        <v>71.3934204270273</v>
      </c>
      <c r="L16" s="98"/>
      <c r="M16" s="99">
        <v>5.905</v>
      </c>
      <c r="N16" s="100">
        <f t="shared" si="3"/>
        <v>71.63543184818043</v>
      </c>
      <c r="O16" s="103"/>
      <c r="P16" s="77">
        <v>6</v>
      </c>
      <c r="R16" s="272">
        <v>5.651</v>
      </c>
      <c r="S16" s="273">
        <v>5.589</v>
      </c>
      <c r="T16" s="273">
        <v>5.905</v>
      </c>
      <c r="U16" s="271"/>
      <c r="V16" s="100">
        <f t="shared" si="4"/>
        <v>71.0355588424942</v>
      </c>
      <c r="W16" s="100">
        <f t="shared" si="5"/>
        <v>78.58538381551752</v>
      </c>
      <c r="X16" s="100">
        <f t="shared" si="6"/>
        <v>71.99050159848174</v>
      </c>
      <c r="Y16" s="269">
        <f t="shared" si="7"/>
        <v>66.48343327694802</v>
      </c>
      <c r="AA16" s="273">
        <v>5.94</v>
      </c>
      <c r="AB16" s="273">
        <v>5.589</v>
      </c>
    </row>
    <row r="17" spans="1:28" s="76" customFormat="1" ht="10.5" customHeight="1">
      <c r="A17" s="34">
        <v>7</v>
      </c>
      <c r="B17" s="98"/>
      <c r="C17" s="99">
        <v>5.815</v>
      </c>
      <c r="D17" s="100">
        <f t="shared" si="0"/>
        <v>73.87002552919664</v>
      </c>
      <c r="E17" s="101"/>
      <c r="F17" s="99">
        <v>5.898</v>
      </c>
      <c r="G17" s="100">
        <f t="shared" si="1"/>
        <v>71.80557277492667</v>
      </c>
      <c r="H17" s="102"/>
      <c r="I17" s="98"/>
      <c r="J17" s="99">
        <v>5.859</v>
      </c>
      <c r="K17" s="100">
        <f t="shared" si="2"/>
        <v>72.76469130151085</v>
      </c>
      <c r="L17" s="98"/>
      <c r="M17" s="99">
        <v>6.016</v>
      </c>
      <c r="N17" s="100">
        <f t="shared" si="3"/>
        <v>69.01635709031234</v>
      </c>
      <c r="O17" s="103"/>
      <c r="P17" s="77">
        <v>7</v>
      </c>
      <c r="R17" s="272">
        <v>5.622</v>
      </c>
      <c r="S17" s="273">
        <v>5.681</v>
      </c>
      <c r="T17" s="273">
        <v>6.016</v>
      </c>
      <c r="U17" s="271"/>
      <c r="V17" s="100">
        <f t="shared" si="4"/>
        <v>71.770295357176</v>
      </c>
      <c r="W17" s="100">
        <f t="shared" si="5"/>
        <v>76.06071774529158</v>
      </c>
      <c r="X17" s="100">
        <f t="shared" si="6"/>
        <v>69.35844507731156</v>
      </c>
      <c r="Y17" s="269">
        <f t="shared" si="7"/>
        <v>65.15683745393373</v>
      </c>
      <c r="AA17" s="273">
        <v>5.928</v>
      </c>
      <c r="AB17" s="273">
        <v>5.681</v>
      </c>
    </row>
    <row r="18" spans="1:28" s="76" customFormat="1" ht="10.5" customHeight="1">
      <c r="A18" s="34">
        <v>8</v>
      </c>
      <c r="B18" s="98"/>
      <c r="C18" s="99">
        <v>5.893</v>
      </c>
      <c r="D18" s="100">
        <f t="shared" si="0"/>
        <v>71.92747339431698</v>
      </c>
      <c r="E18" s="101"/>
      <c r="F18" s="99">
        <v>5.856</v>
      </c>
      <c r="G18" s="100">
        <f t="shared" si="1"/>
        <v>72.83926438532055</v>
      </c>
      <c r="H18" s="102"/>
      <c r="I18" s="98"/>
      <c r="J18" s="99">
        <v>5.797</v>
      </c>
      <c r="K18" s="100">
        <f t="shared" si="2"/>
        <v>74.3294786233884</v>
      </c>
      <c r="L18" s="98"/>
      <c r="M18" s="99">
        <v>5.915</v>
      </c>
      <c r="N18" s="100">
        <f t="shared" si="3"/>
        <v>71.3934204270273</v>
      </c>
      <c r="O18" s="103"/>
      <c r="P18" s="77">
        <v>8</v>
      </c>
      <c r="R18" s="272">
        <v>5.604</v>
      </c>
      <c r="S18" s="273">
        <v>5.887</v>
      </c>
      <c r="T18" s="273">
        <v>5.915</v>
      </c>
      <c r="U18" s="271"/>
      <c r="V18" s="100">
        <f t="shared" si="4"/>
        <v>72.23208695124977</v>
      </c>
      <c r="W18" s="100">
        <f t="shared" si="5"/>
        <v>70.83076399880208</v>
      </c>
      <c r="X18" s="100">
        <f t="shared" si="6"/>
        <v>71.7472906182185</v>
      </c>
      <c r="Y18" s="269">
        <f t="shared" si="7"/>
        <v>64.4430424704811</v>
      </c>
      <c r="AA18" s="273">
        <v>5.92</v>
      </c>
      <c r="AB18" s="273">
        <v>5.887</v>
      </c>
    </row>
    <row r="19" spans="1:28" s="76" customFormat="1" ht="10.5" customHeight="1">
      <c r="A19" s="34">
        <v>9</v>
      </c>
      <c r="B19" s="98"/>
      <c r="C19" s="99">
        <v>5.791</v>
      </c>
      <c r="D19" s="100">
        <f t="shared" si="0"/>
        <v>74.48358254600524</v>
      </c>
      <c r="E19" s="101"/>
      <c r="F19" s="99">
        <v>5.903</v>
      </c>
      <c r="G19" s="100">
        <f t="shared" si="1"/>
        <v>71.68398178365477</v>
      </c>
      <c r="H19" s="102"/>
      <c r="I19" s="98"/>
      <c r="J19" s="99">
        <v>5.884</v>
      </c>
      <c r="K19" s="100">
        <f t="shared" si="2"/>
        <v>72.14767813346728</v>
      </c>
      <c r="L19" s="98"/>
      <c r="M19" s="99">
        <v>5.931</v>
      </c>
      <c r="N19" s="100">
        <f t="shared" si="3"/>
        <v>71.00874534753213</v>
      </c>
      <c r="O19" s="103"/>
      <c r="P19" s="77">
        <v>9</v>
      </c>
      <c r="R19" s="272">
        <v>5.647</v>
      </c>
      <c r="S19" s="273">
        <v>5.867</v>
      </c>
      <c r="T19" s="273">
        <v>5.931</v>
      </c>
      <c r="U19" s="271"/>
      <c r="V19" s="100">
        <f t="shared" si="4"/>
        <v>71.13622924098068</v>
      </c>
      <c r="W19" s="100">
        <f t="shared" si="5"/>
        <v>71.31449668260032</v>
      </c>
      <c r="X19" s="100">
        <f t="shared" si="6"/>
        <v>71.3607088498</v>
      </c>
      <c r="Y19" s="269">
        <f t="shared" si="7"/>
        <v>64.1434304320143</v>
      </c>
      <c r="AA19" s="273">
        <v>5.931</v>
      </c>
      <c r="AB19" s="273">
        <v>5.867</v>
      </c>
    </row>
    <row r="20" spans="1:28" s="76" customFormat="1" ht="10.5" customHeight="1">
      <c r="A20" s="34">
        <v>10</v>
      </c>
      <c r="B20" s="98"/>
      <c r="C20" s="99">
        <v>5.869</v>
      </c>
      <c r="D20" s="100">
        <f t="shared" si="0"/>
        <v>72.51693972340557</v>
      </c>
      <c r="E20" s="101"/>
      <c r="F20" s="99">
        <v>5.987</v>
      </c>
      <c r="G20" s="100">
        <f t="shared" si="1"/>
        <v>69.68658316503306</v>
      </c>
      <c r="H20" s="102"/>
      <c r="I20" s="98"/>
      <c r="J20" s="99">
        <v>5.946</v>
      </c>
      <c r="K20" s="100">
        <f t="shared" si="2"/>
        <v>70.65092910983016</v>
      </c>
      <c r="L20" s="98"/>
      <c r="M20" s="99">
        <v>5.961</v>
      </c>
      <c r="N20" s="100">
        <f t="shared" si="3"/>
        <v>70.29581065158165</v>
      </c>
      <c r="O20" s="103"/>
      <c r="P20" s="77">
        <v>10</v>
      </c>
      <c r="R20" s="272">
        <v>5.568</v>
      </c>
      <c r="S20" s="273">
        <v>5.775</v>
      </c>
      <c r="T20" s="273">
        <v>5.961</v>
      </c>
      <c r="U20" s="271"/>
      <c r="V20" s="100">
        <f t="shared" si="4"/>
        <v>73.16914207003899</v>
      </c>
      <c r="W20" s="100">
        <f t="shared" si="5"/>
        <v>73.60478030021925</v>
      </c>
      <c r="X20" s="100">
        <f t="shared" si="6"/>
        <v>70.64424040612242</v>
      </c>
      <c r="Y20" s="269">
        <f t="shared" si="7"/>
        <v>65.2254488329142</v>
      </c>
      <c r="AA20" s="273">
        <v>5.835</v>
      </c>
      <c r="AB20" s="273">
        <v>5.775</v>
      </c>
    </row>
    <row r="21" spans="1:28" s="76" customFormat="1" ht="10.5" customHeight="1">
      <c r="A21" s="34">
        <v>11</v>
      </c>
      <c r="B21" s="98"/>
      <c r="C21" s="99">
        <v>5.836</v>
      </c>
      <c r="D21" s="100">
        <f t="shared" si="0"/>
        <v>73.33936085303527</v>
      </c>
      <c r="E21" s="101"/>
      <c r="F21" s="99">
        <v>5.951</v>
      </c>
      <c r="G21" s="100">
        <f t="shared" si="1"/>
        <v>70.53225788006411</v>
      </c>
      <c r="H21" s="102"/>
      <c r="I21" s="98"/>
      <c r="J21" s="99">
        <v>5.905</v>
      </c>
      <c r="K21" s="100">
        <f t="shared" si="2"/>
        <v>71.63543184818043</v>
      </c>
      <c r="L21" s="98"/>
      <c r="M21" s="99">
        <v>5.961</v>
      </c>
      <c r="N21" s="100">
        <f t="shared" si="3"/>
        <v>70.29581065158165</v>
      </c>
      <c r="O21" s="103"/>
      <c r="P21" s="77">
        <v>11</v>
      </c>
      <c r="R21" s="272">
        <v>5.64</v>
      </c>
      <c r="S21" s="273">
        <v>5.912</v>
      </c>
      <c r="T21" s="273">
        <v>5.961</v>
      </c>
      <c r="U21" s="271"/>
      <c r="V21" s="100">
        <f t="shared" si="4"/>
        <v>71.312918112771</v>
      </c>
      <c r="W21" s="100">
        <f t="shared" si="5"/>
        <v>70.23298825946996</v>
      </c>
      <c r="X21" s="100">
        <f t="shared" si="6"/>
        <v>70.64424040612242</v>
      </c>
      <c r="Y21" s="269">
        <f t="shared" si="7"/>
        <v>63.65704403350901</v>
      </c>
      <c r="AA21" s="273">
        <v>5.93</v>
      </c>
      <c r="AB21" s="273">
        <v>5.912</v>
      </c>
    </row>
    <row r="22" spans="1:28" s="76" customFormat="1" ht="10.5" customHeight="1">
      <c r="A22" s="34">
        <v>12</v>
      </c>
      <c r="B22" s="98"/>
      <c r="C22" s="99">
        <v>5.821</v>
      </c>
      <c r="D22" s="100">
        <f t="shared" si="0"/>
        <v>73.71782084669299</v>
      </c>
      <c r="E22" s="101"/>
      <c r="F22" s="99">
        <v>5.971</v>
      </c>
      <c r="G22" s="100">
        <f t="shared" si="1"/>
        <v>70.06055040606722</v>
      </c>
      <c r="H22" s="102"/>
      <c r="I22" s="98"/>
      <c r="J22" s="99">
        <v>5.83</v>
      </c>
      <c r="K22" s="100">
        <f t="shared" si="2"/>
        <v>73.49039433462102</v>
      </c>
      <c r="L22" s="98"/>
      <c r="M22" s="99">
        <v>5.963</v>
      </c>
      <c r="N22" s="100">
        <f t="shared" si="3"/>
        <v>70.24866389861408</v>
      </c>
      <c r="O22" s="103"/>
      <c r="P22" s="77">
        <v>12</v>
      </c>
      <c r="R22" s="272">
        <v>5.644</v>
      </c>
      <c r="S22" s="273">
        <v>5.891</v>
      </c>
      <c r="T22" s="273">
        <v>5.963</v>
      </c>
      <c r="U22" s="271"/>
      <c r="V22" s="100">
        <f t="shared" si="4"/>
        <v>71.21187254541994</v>
      </c>
      <c r="W22" s="100">
        <f t="shared" si="5"/>
        <v>70.73460821283936</v>
      </c>
      <c r="X22" s="100">
        <f t="shared" si="6"/>
        <v>70.59685996452663</v>
      </c>
      <c r="Y22" s="269">
        <f t="shared" si="7"/>
        <v>63.76300221683577</v>
      </c>
      <c r="AA22" s="273">
        <v>5.9</v>
      </c>
      <c r="AB22" s="273">
        <v>5.891</v>
      </c>
    </row>
    <row r="23" spans="1:28" s="76" customFormat="1" ht="10.5" customHeight="1">
      <c r="A23" s="34">
        <v>13</v>
      </c>
      <c r="B23" s="98"/>
      <c r="C23" s="99">
        <v>5.875</v>
      </c>
      <c r="D23" s="100">
        <f t="shared" si="0"/>
        <v>72.36889565233137</v>
      </c>
      <c r="E23" s="101"/>
      <c r="F23" s="99">
        <v>5.964</v>
      </c>
      <c r="G23" s="100">
        <f t="shared" si="1"/>
        <v>70.22510830689478</v>
      </c>
      <c r="H23" s="102"/>
      <c r="I23" s="98"/>
      <c r="J23" s="99">
        <v>5.849</v>
      </c>
      <c r="K23" s="100">
        <f t="shared" si="2"/>
        <v>73.01371470372763</v>
      </c>
      <c r="L23" s="98"/>
      <c r="M23" s="99">
        <v>5.967</v>
      </c>
      <c r="N23" s="100">
        <f t="shared" si="3"/>
        <v>70.1545125754355</v>
      </c>
      <c r="O23" s="103"/>
      <c r="P23" s="77">
        <v>13</v>
      </c>
      <c r="R23" s="272">
        <v>5.622</v>
      </c>
      <c r="S23" s="273">
        <v>5.901</v>
      </c>
      <c r="T23" s="273">
        <v>5.967</v>
      </c>
      <c r="U23" s="271"/>
      <c r="V23" s="100">
        <f t="shared" si="4"/>
        <v>71.770295357176</v>
      </c>
      <c r="W23" s="100">
        <f t="shared" si="5"/>
        <v>70.49507364653539</v>
      </c>
      <c r="X23" s="100">
        <f t="shared" si="6"/>
        <v>70.50224196883767</v>
      </c>
      <c r="Y23" s="269">
        <f t="shared" si="7"/>
        <v>63.830283291764715</v>
      </c>
      <c r="AA23" s="273">
        <v>5.898</v>
      </c>
      <c r="AB23" s="273">
        <v>5.901</v>
      </c>
    </row>
    <row r="24" spans="1:28" s="76" customFormat="1" ht="10.5" customHeight="1">
      <c r="A24" s="34">
        <v>14</v>
      </c>
      <c r="B24" s="98"/>
      <c r="C24" s="99">
        <v>5.835</v>
      </c>
      <c r="D24" s="100">
        <f t="shared" si="0"/>
        <v>73.36450074859256</v>
      </c>
      <c r="E24" s="101"/>
      <c r="F24" s="99">
        <v>5.959</v>
      </c>
      <c r="G24" s="100">
        <f t="shared" si="1"/>
        <v>70.34300488365413</v>
      </c>
      <c r="H24" s="102"/>
      <c r="I24" s="98"/>
      <c r="J24" s="99">
        <v>5.824</v>
      </c>
      <c r="K24" s="100">
        <f t="shared" si="2"/>
        <v>73.64189484965584</v>
      </c>
      <c r="L24" s="98"/>
      <c r="M24" s="99">
        <v>5.92</v>
      </c>
      <c r="N24" s="100">
        <f t="shared" si="3"/>
        <v>71.27287436084734</v>
      </c>
      <c r="O24" s="103"/>
      <c r="P24" s="77">
        <v>14</v>
      </c>
      <c r="R24" s="272">
        <v>5.551</v>
      </c>
      <c r="S24" s="273">
        <v>5.78</v>
      </c>
      <c r="T24" s="273">
        <v>5.92</v>
      </c>
      <c r="U24" s="271"/>
      <c r="V24" s="100">
        <f t="shared" si="4"/>
        <v>73.61799096444457</v>
      </c>
      <c r="W24" s="100">
        <f t="shared" si="5"/>
        <v>73.47749146921133</v>
      </c>
      <c r="X24" s="100">
        <f t="shared" si="6"/>
        <v>71.62614705076699</v>
      </c>
      <c r="Y24" s="269">
        <f t="shared" si="7"/>
        <v>65.61648884532686</v>
      </c>
      <c r="AA24" s="273">
        <v>5.751</v>
      </c>
      <c r="AB24" s="273">
        <v>5.78</v>
      </c>
    </row>
    <row r="25" spans="1:28" s="76" customFormat="1" ht="10.5" customHeight="1">
      <c r="A25" s="34">
        <v>15</v>
      </c>
      <c r="B25" s="98"/>
      <c r="C25" s="99">
        <v>5.789</v>
      </c>
      <c r="D25" s="100">
        <f t="shared" si="0"/>
        <v>74.53505703137044</v>
      </c>
      <c r="E25" s="101"/>
      <c r="F25" s="99">
        <v>5.937</v>
      </c>
      <c r="G25" s="100">
        <f t="shared" si="1"/>
        <v>70.86529337335719</v>
      </c>
      <c r="H25" s="102"/>
      <c r="I25" s="98"/>
      <c r="J25" s="99">
        <v>5.854</v>
      </c>
      <c r="K25" s="100">
        <f t="shared" si="2"/>
        <v>72.88904348134639</v>
      </c>
      <c r="L25" s="98"/>
      <c r="M25" s="99">
        <v>5.995</v>
      </c>
      <c r="N25" s="100">
        <f t="shared" si="3"/>
        <v>69.50072138235852</v>
      </c>
      <c r="O25" s="103"/>
      <c r="P25" s="77">
        <v>15</v>
      </c>
      <c r="R25" s="272">
        <v>5.657</v>
      </c>
      <c r="S25" s="273">
        <v>5.985</v>
      </c>
      <c r="T25" s="273">
        <v>5.995</v>
      </c>
      <c r="U25" s="271"/>
      <c r="V25" s="100">
        <f t="shared" si="4"/>
        <v>70.88495345974202</v>
      </c>
      <c r="W25" s="100">
        <f t="shared" si="5"/>
        <v>68.5301509412629</v>
      </c>
      <c r="X25" s="100">
        <f t="shared" si="6"/>
        <v>69.84521018001519</v>
      </c>
      <c r="Y25" s="269">
        <f t="shared" si="7"/>
        <v>62.77809437430603</v>
      </c>
      <c r="AA25" s="273">
        <v>5.951</v>
      </c>
      <c r="AB25" s="273">
        <v>5.985</v>
      </c>
    </row>
    <row r="26" spans="1:28" s="76" customFormat="1" ht="10.5" customHeight="1">
      <c r="A26" s="34">
        <v>16</v>
      </c>
      <c r="B26" s="98"/>
      <c r="C26" s="99">
        <v>5.849</v>
      </c>
      <c r="D26" s="100">
        <f t="shared" si="0"/>
        <v>73.01371470372763</v>
      </c>
      <c r="E26" s="101"/>
      <c r="F26" s="99">
        <v>5.887</v>
      </c>
      <c r="G26" s="100">
        <f t="shared" si="1"/>
        <v>72.07416432847506</v>
      </c>
      <c r="H26" s="102"/>
      <c r="I26" s="98"/>
      <c r="J26" s="99">
        <v>5.865</v>
      </c>
      <c r="K26" s="100">
        <f t="shared" si="2"/>
        <v>72.61588829074755</v>
      </c>
      <c r="L26" s="98"/>
      <c r="M26" s="99">
        <v>5.986</v>
      </c>
      <c r="N26" s="100">
        <f t="shared" si="3"/>
        <v>69.70986829833147</v>
      </c>
      <c r="O26" s="103"/>
      <c r="P26" s="77">
        <v>16</v>
      </c>
      <c r="R26" s="272">
        <v>5.667</v>
      </c>
      <c r="S26" s="273">
        <v>5.955</v>
      </c>
      <c r="T26" s="273">
        <v>5.986</v>
      </c>
      <c r="U26" s="271"/>
      <c r="V26" s="100">
        <f t="shared" si="4"/>
        <v>70.63500670981612</v>
      </c>
      <c r="W26" s="100">
        <f t="shared" si="5"/>
        <v>69.22237029611252</v>
      </c>
      <c r="X26" s="100">
        <f t="shared" si="6"/>
        <v>70.05539375817213</v>
      </c>
      <c r="Y26" s="269">
        <f t="shared" si="7"/>
        <v>62.97383122923023</v>
      </c>
      <c r="AA26" s="273">
        <v>5.943</v>
      </c>
      <c r="AB26" s="273">
        <v>5.955</v>
      </c>
    </row>
    <row r="27" spans="1:28" s="76" customFormat="1" ht="10.5" customHeight="1">
      <c r="A27" s="34">
        <v>17</v>
      </c>
      <c r="B27" s="98"/>
      <c r="C27" s="99">
        <v>5.868</v>
      </c>
      <c r="D27" s="100">
        <f t="shared" si="0"/>
        <v>72.54165789611858</v>
      </c>
      <c r="E27" s="101"/>
      <c r="F27" s="99">
        <v>5.964</v>
      </c>
      <c r="G27" s="100">
        <f t="shared" si="1"/>
        <v>70.22510830689478</v>
      </c>
      <c r="H27" s="102"/>
      <c r="I27" s="98"/>
      <c r="J27" s="99">
        <v>5.914</v>
      </c>
      <c r="K27" s="100">
        <f t="shared" si="2"/>
        <v>71.41756633720459</v>
      </c>
      <c r="L27" s="98"/>
      <c r="M27" s="99">
        <v>6.023</v>
      </c>
      <c r="N27" s="100">
        <f t="shared" si="3"/>
        <v>68.85602710226219</v>
      </c>
      <c r="O27" s="103"/>
      <c r="P27" s="77">
        <v>17</v>
      </c>
      <c r="R27" s="272">
        <v>5.629</v>
      </c>
      <c r="S27" s="273">
        <v>5.944</v>
      </c>
      <c r="T27" s="273">
        <v>6.023</v>
      </c>
      <c r="U27" s="271"/>
      <c r="V27" s="100">
        <f t="shared" si="4"/>
        <v>71.59190498939253</v>
      </c>
      <c r="W27" s="100">
        <f t="shared" si="5"/>
        <v>69.47881398435646</v>
      </c>
      <c r="X27" s="100">
        <f t="shared" si="6"/>
        <v>69.19732039413144</v>
      </c>
      <c r="Y27" s="269">
        <f t="shared" si="7"/>
        <v>63.080411810364126</v>
      </c>
      <c r="AA27" s="273">
        <v>5.966</v>
      </c>
      <c r="AB27" s="273">
        <v>5.944</v>
      </c>
    </row>
    <row r="28" spans="1:28" s="76" customFormat="1" ht="10.5" customHeight="1">
      <c r="A28" s="34">
        <v>18</v>
      </c>
      <c r="B28" s="98"/>
      <c r="C28" s="99">
        <v>5.893</v>
      </c>
      <c r="D28" s="100">
        <f t="shared" si="0"/>
        <v>71.92747339431698</v>
      </c>
      <c r="E28" s="101"/>
      <c r="F28" s="99">
        <v>5.95</v>
      </c>
      <c r="G28" s="100">
        <f t="shared" si="1"/>
        <v>70.55596819433656</v>
      </c>
      <c r="H28" s="102"/>
      <c r="I28" s="98"/>
      <c r="J28" s="99">
        <v>5.846</v>
      </c>
      <c r="K28" s="100">
        <f t="shared" si="2"/>
        <v>73.08867103179344</v>
      </c>
      <c r="L28" s="98"/>
      <c r="M28" s="99">
        <v>5.992</v>
      </c>
      <c r="N28" s="100">
        <f t="shared" si="3"/>
        <v>69.57033231669818</v>
      </c>
      <c r="O28" s="103"/>
      <c r="P28" s="77">
        <v>18</v>
      </c>
      <c r="R28" s="272">
        <v>5.563</v>
      </c>
      <c r="S28" s="273">
        <v>5.834</v>
      </c>
      <c r="T28" s="273">
        <v>5.992</v>
      </c>
      <c r="U28" s="271"/>
      <c r="V28" s="100">
        <f t="shared" si="4"/>
        <v>73.30072938645462</v>
      </c>
      <c r="W28" s="100">
        <f t="shared" si="5"/>
        <v>72.12355884534396</v>
      </c>
      <c r="X28" s="100">
        <f t="shared" si="6"/>
        <v>69.91516614943646</v>
      </c>
      <c r="Y28" s="269">
        <f t="shared" si="7"/>
        <v>64.60183631437052</v>
      </c>
      <c r="AA28" s="273">
        <v>5.838</v>
      </c>
      <c r="AB28" s="273">
        <v>5.834</v>
      </c>
    </row>
    <row r="29" spans="1:28" s="76" customFormat="1" ht="10.5" customHeight="1">
      <c r="A29" s="34">
        <v>19</v>
      </c>
      <c r="B29" s="98"/>
      <c r="C29" s="99">
        <v>5.781</v>
      </c>
      <c r="D29" s="100">
        <f t="shared" si="0"/>
        <v>74.74148949485607</v>
      </c>
      <c r="E29" s="101"/>
      <c r="F29" s="99">
        <v>5.905</v>
      </c>
      <c r="G29" s="100">
        <f t="shared" si="1"/>
        <v>71.63543184818043</v>
      </c>
      <c r="H29" s="102"/>
      <c r="I29" s="98"/>
      <c r="J29" s="99">
        <v>5.802</v>
      </c>
      <c r="K29" s="100">
        <f t="shared" si="2"/>
        <v>74.20142372663041</v>
      </c>
      <c r="L29" s="98"/>
      <c r="M29" s="99">
        <v>5.947</v>
      </c>
      <c r="N29" s="100">
        <f t="shared" si="3"/>
        <v>70.6271709160982</v>
      </c>
      <c r="O29" s="103"/>
      <c r="P29" s="77">
        <v>19</v>
      </c>
      <c r="R29" s="272">
        <v>5.6</v>
      </c>
      <c r="S29" s="273">
        <v>5.874</v>
      </c>
      <c r="T29" s="273">
        <v>5.947</v>
      </c>
      <c r="U29" s="271"/>
      <c r="V29" s="100">
        <f t="shared" si="4"/>
        <v>72.3353125</v>
      </c>
      <c r="W29" s="100">
        <f t="shared" si="5"/>
        <v>71.14462809917356</v>
      </c>
      <c r="X29" s="100">
        <f t="shared" si="6"/>
        <v>70.97724309818283</v>
      </c>
      <c r="Y29" s="269">
        <f t="shared" si="7"/>
        <v>64.33715510920692</v>
      </c>
      <c r="AA29" s="273">
        <v>5.844</v>
      </c>
      <c r="AB29" s="273">
        <v>5.874</v>
      </c>
    </row>
    <row r="30" spans="1:28" s="76" customFormat="1" ht="10.5" customHeight="1">
      <c r="A30" s="34">
        <v>20</v>
      </c>
      <c r="B30" s="98"/>
      <c r="C30" s="99">
        <v>5.835</v>
      </c>
      <c r="D30" s="100">
        <f t="shared" si="0"/>
        <v>73.36450074859256</v>
      </c>
      <c r="E30" s="101"/>
      <c r="F30" s="99">
        <v>5.873</v>
      </c>
      <c r="G30" s="100">
        <f t="shared" si="1"/>
        <v>72.41819326374431</v>
      </c>
      <c r="H30" s="102"/>
      <c r="I30" s="98"/>
      <c r="J30" s="99">
        <v>5.834</v>
      </c>
      <c r="K30" s="100">
        <f t="shared" si="2"/>
        <v>73.38965357286952</v>
      </c>
      <c r="L30" s="98"/>
      <c r="M30" s="99">
        <v>5.965</v>
      </c>
      <c r="N30" s="100">
        <f t="shared" si="3"/>
        <v>70.20156456108525</v>
      </c>
      <c r="O30" s="103"/>
      <c r="P30" s="77">
        <v>20</v>
      </c>
      <c r="R30" s="272">
        <v>5.611</v>
      </c>
      <c r="S30" s="273">
        <v>5.907</v>
      </c>
      <c r="T30" s="273">
        <v>5.965</v>
      </c>
      <c r="U30" s="271"/>
      <c r="V30" s="100">
        <f t="shared" si="4"/>
        <v>72.05197317017478</v>
      </c>
      <c r="W30" s="100">
        <f t="shared" si="5"/>
        <v>70.35193647808167</v>
      </c>
      <c r="X30" s="100">
        <f t="shared" si="6"/>
        <v>70.5495271733899</v>
      </c>
      <c r="Y30" s="269">
        <f t="shared" si="7"/>
        <v>63.8860310464939</v>
      </c>
      <c r="AA30" s="273">
        <v>5.751</v>
      </c>
      <c r="AB30" s="273">
        <v>5.907</v>
      </c>
    </row>
    <row r="31" spans="1:28" s="76" customFormat="1" ht="10.5" customHeight="1">
      <c r="A31" s="34">
        <v>21</v>
      </c>
      <c r="B31" s="98"/>
      <c r="C31" s="99">
        <v>5.858</v>
      </c>
      <c r="D31" s="100">
        <f t="shared" si="0"/>
        <v>72.78953626634959</v>
      </c>
      <c r="E31" s="101"/>
      <c r="F31" s="99">
        <v>5.909</v>
      </c>
      <c r="G31" s="100">
        <f t="shared" si="1"/>
        <v>71.5384798283643</v>
      </c>
      <c r="H31" s="102"/>
      <c r="I31" s="98"/>
      <c r="J31" s="99">
        <v>5.866</v>
      </c>
      <c r="K31" s="100">
        <f t="shared" si="2"/>
        <v>72.59113217116581</v>
      </c>
      <c r="L31" s="98"/>
      <c r="M31" s="99">
        <v>5.949</v>
      </c>
      <c r="N31" s="100">
        <f t="shared" si="3"/>
        <v>70.57969046640378</v>
      </c>
      <c r="O31" s="103"/>
      <c r="P31" s="77">
        <v>21</v>
      </c>
      <c r="R31" s="272">
        <v>5.648</v>
      </c>
      <c r="S31" s="273">
        <v>5.913</v>
      </c>
      <c r="T31" s="273">
        <v>5.949</v>
      </c>
      <c r="U31" s="271"/>
      <c r="V31" s="100">
        <f t="shared" si="4"/>
        <v>71.11104158808755</v>
      </c>
      <c r="W31" s="100">
        <f t="shared" si="5"/>
        <v>70.2092348181045</v>
      </c>
      <c r="X31" s="100">
        <f t="shared" si="6"/>
        <v>70.92952730585162</v>
      </c>
      <c r="Y31" s="269">
        <f t="shared" si="7"/>
        <v>63.6749411136131</v>
      </c>
      <c r="AA31" s="273">
        <v>5.855</v>
      </c>
      <c r="AB31" s="273">
        <v>5.913</v>
      </c>
    </row>
    <row r="32" spans="1:28" s="76" customFormat="1" ht="10.5" customHeight="1">
      <c r="A32" s="34">
        <v>22</v>
      </c>
      <c r="B32" s="98"/>
      <c r="C32" s="99">
        <v>5.931</v>
      </c>
      <c r="D32" s="100">
        <f t="shared" si="0"/>
        <v>71.00874534753213</v>
      </c>
      <c r="E32" s="101"/>
      <c r="F32" s="99">
        <v>6.017</v>
      </c>
      <c r="G32" s="100">
        <f t="shared" si="1"/>
        <v>68.99341854220641</v>
      </c>
      <c r="H32" s="102"/>
      <c r="I32" s="98"/>
      <c r="J32" s="99">
        <v>5.754</v>
      </c>
      <c r="K32" s="100">
        <f t="shared" si="2"/>
        <v>75.44456731313478</v>
      </c>
      <c r="L32" s="98"/>
      <c r="M32" s="99">
        <v>5.931</v>
      </c>
      <c r="N32" s="100">
        <f t="shared" si="3"/>
        <v>71.00874534753213</v>
      </c>
      <c r="O32" s="103"/>
      <c r="P32" s="77">
        <v>22</v>
      </c>
      <c r="R32" s="272">
        <v>5.614</v>
      </c>
      <c r="S32" s="273">
        <v>5.898</v>
      </c>
      <c r="T32" s="273">
        <v>5.931</v>
      </c>
      <c r="U32" s="271"/>
      <c r="V32" s="100">
        <f t="shared" si="4"/>
        <v>71.97498771773807</v>
      </c>
      <c r="W32" s="100">
        <f t="shared" si="5"/>
        <v>70.56680610045234</v>
      </c>
      <c r="X32" s="100">
        <f t="shared" si="6"/>
        <v>71.3607088498</v>
      </c>
      <c r="Y32" s="269">
        <f t="shared" si="7"/>
        <v>64.17075080039712</v>
      </c>
      <c r="AA32" s="273">
        <v>5.816</v>
      </c>
      <c r="AB32" s="273">
        <v>5.898</v>
      </c>
    </row>
    <row r="33" spans="1:28" s="76" customFormat="1" ht="10.5" customHeight="1">
      <c r="A33" s="34">
        <v>23</v>
      </c>
      <c r="B33" s="98"/>
      <c r="C33" s="99">
        <v>5.86</v>
      </c>
      <c r="D33" s="100">
        <f t="shared" si="0"/>
        <v>72.73985905485212</v>
      </c>
      <c r="E33" s="101"/>
      <c r="F33" s="99">
        <v>5.966</v>
      </c>
      <c r="G33" s="100">
        <f t="shared" si="1"/>
        <v>70.17803265324378</v>
      </c>
      <c r="H33" s="102"/>
      <c r="I33" s="98"/>
      <c r="J33" s="99">
        <v>5.906</v>
      </c>
      <c r="K33" s="100">
        <f t="shared" si="2"/>
        <v>71.61117537435169</v>
      </c>
      <c r="L33" s="98"/>
      <c r="M33" s="99">
        <v>6.034</v>
      </c>
      <c r="N33" s="100">
        <f t="shared" si="3"/>
        <v>68.60520644861968</v>
      </c>
      <c r="O33" s="103"/>
      <c r="P33" s="77">
        <v>23</v>
      </c>
      <c r="R33" s="272">
        <v>5.667</v>
      </c>
      <c r="S33" s="273">
        <v>5.959</v>
      </c>
      <c r="T33" s="273">
        <v>6.034</v>
      </c>
      <c r="U33" s="271"/>
      <c r="V33" s="100">
        <f t="shared" si="4"/>
        <v>70.63500670981612</v>
      </c>
      <c r="W33" s="100">
        <f t="shared" si="5"/>
        <v>69.12946996060032</v>
      </c>
      <c r="X33" s="100">
        <f t="shared" si="6"/>
        <v>68.94525651734416</v>
      </c>
      <c r="Y33" s="269">
        <f t="shared" si="7"/>
        <v>62.61291995632818</v>
      </c>
      <c r="AA33" s="273">
        <v>5.96</v>
      </c>
      <c r="AB33" s="273">
        <v>5.959</v>
      </c>
    </row>
    <row r="34" spans="1:28" s="76" customFormat="1" ht="10.5" customHeight="1">
      <c r="A34" s="34">
        <v>24</v>
      </c>
      <c r="B34" s="98"/>
      <c r="C34" s="99">
        <v>5.876</v>
      </c>
      <c r="D34" s="100">
        <f t="shared" si="0"/>
        <v>72.34426572120626</v>
      </c>
      <c r="E34" s="101"/>
      <c r="F34" s="99">
        <v>5.921</v>
      </c>
      <c r="G34" s="100">
        <f t="shared" si="1"/>
        <v>71.24880178671826</v>
      </c>
      <c r="H34" s="102"/>
      <c r="I34" s="98"/>
      <c r="J34" s="99">
        <v>5.92</v>
      </c>
      <c r="K34" s="100">
        <f t="shared" si="2"/>
        <v>71.27287436084734</v>
      </c>
      <c r="L34" s="98"/>
      <c r="M34" s="99">
        <v>6.013</v>
      </c>
      <c r="N34" s="100">
        <f t="shared" si="3"/>
        <v>69.08524141481912</v>
      </c>
      <c r="O34" s="103"/>
      <c r="P34" s="77">
        <v>24</v>
      </c>
      <c r="R34" s="272">
        <v>5.648</v>
      </c>
      <c r="S34" s="273">
        <v>5.933</v>
      </c>
      <c r="T34" s="273">
        <v>6.013</v>
      </c>
      <c r="U34" s="271"/>
      <c r="V34" s="100">
        <f t="shared" si="4"/>
        <v>71.11104158808755</v>
      </c>
      <c r="W34" s="100">
        <f t="shared" si="5"/>
        <v>69.73668536252436</v>
      </c>
      <c r="X34" s="100">
        <f t="shared" si="6"/>
        <v>69.42767083536977</v>
      </c>
      <c r="Y34" s="269">
        <f t="shared" si="7"/>
        <v>63.082619335794504</v>
      </c>
      <c r="AA34" s="273">
        <v>5.961</v>
      </c>
      <c r="AB34" s="273">
        <v>5.933</v>
      </c>
    </row>
    <row r="35" spans="1:28" s="76" customFormat="1" ht="10.5" customHeight="1">
      <c r="A35" s="34">
        <v>25</v>
      </c>
      <c r="B35" s="98"/>
      <c r="C35" s="99">
        <v>5.85</v>
      </c>
      <c r="D35" s="100">
        <f t="shared" si="0"/>
        <v>72.9887548834831</v>
      </c>
      <c r="E35" s="101"/>
      <c r="F35" s="99">
        <v>5.864</v>
      </c>
      <c r="G35" s="100">
        <f t="shared" si="1"/>
        <v>72.6406570765454</v>
      </c>
      <c r="H35" s="102"/>
      <c r="I35" s="98"/>
      <c r="J35" s="99">
        <v>5.849</v>
      </c>
      <c r="K35" s="100">
        <f t="shared" si="2"/>
        <v>73.01371470372763</v>
      </c>
      <c r="L35" s="98"/>
      <c r="M35" s="99">
        <v>5.941</v>
      </c>
      <c r="N35" s="100">
        <f t="shared" si="3"/>
        <v>70.7699000900427</v>
      </c>
      <c r="O35" s="103"/>
      <c r="P35" s="77">
        <v>25</v>
      </c>
      <c r="R35" s="272">
        <v>5.57</v>
      </c>
      <c r="S35" s="273">
        <v>5.836</v>
      </c>
      <c r="T35" s="273">
        <v>5.941</v>
      </c>
      <c r="U35" s="271"/>
      <c r="V35" s="100">
        <f t="shared" si="4"/>
        <v>73.11660633877948</v>
      </c>
      <c r="W35" s="100">
        <f t="shared" si="5"/>
        <v>72.07413375935613</v>
      </c>
      <c r="X35" s="100">
        <f t="shared" si="6"/>
        <v>71.12067972667663</v>
      </c>
      <c r="Y35" s="269">
        <f t="shared" si="7"/>
        <v>64.89342594744367</v>
      </c>
      <c r="AA35" s="273">
        <v>5.871</v>
      </c>
      <c r="AB35" s="273">
        <v>5.836</v>
      </c>
    </row>
    <row r="36" spans="1:28" s="76" customFormat="1" ht="10.5" customHeight="1">
      <c r="A36" s="34">
        <v>26</v>
      </c>
      <c r="B36" s="98"/>
      <c r="C36" s="99">
        <v>5.879</v>
      </c>
      <c r="D36" s="100">
        <f t="shared" si="0"/>
        <v>72.27045132343909</v>
      </c>
      <c r="E36" s="101"/>
      <c r="F36" s="99">
        <v>5.838</v>
      </c>
      <c r="G36" s="100">
        <f t="shared" si="1"/>
        <v>73.28911981265082</v>
      </c>
      <c r="H36" s="102"/>
      <c r="I36" s="98"/>
      <c r="J36" s="99">
        <v>5.824</v>
      </c>
      <c r="K36" s="100">
        <f t="shared" si="2"/>
        <v>73.64189484965584</v>
      </c>
      <c r="L36" s="98"/>
      <c r="M36" s="99">
        <v>5.927</v>
      </c>
      <c r="N36" s="100">
        <f t="shared" si="3"/>
        <v>71.10462212358226</v>
      </c>
      <c r="O36" s="103"/>
      <c r="P36" s="77">
        <v>26</v>
      </c>
      <c r="R36" s="272">
        <v>5.648</v>
      </c>
      <c r="S36" s="273">
        <v>5.899</v>
      </c>
      <c r="T36" s="273">
        <v>5.927</v>
      </c>
      <c r="U36" s="271"/>
      <c r="V36" s="100">
        <f t="shared" si="4"/>
        <v>71.11104158808755</v>
      </c>
      <c r="W36" s="100">
        <f t="shared" si="5"/>
        <v>70.54288312203265</v>
      </c>
      <c r="X36" s="100">
        <f t="shared" si="6"/>
        <v>71.45706085077799</v>
      </c>
      <c r="Y36" s="269">
        <f t="shared" si="7"/>
        <v>63.93329566826945</v>
      </c>
      <c r="AA36" s="273">
        <v>5.881</v>
      </c>
      <c r="AB36" s="273">
        <v>5.899</v>
      </c>
    </row>
    <row r="37" spans="1:28" s="76" customFormat="1" ht="10.5" customHeight="1">
      <c r="A37" s="34">
        <v>27</v>
      </c>
      <c r="B37" s="98"/>
      <c r="C37" s="99">
        <v>5.813</v>
      </c>
      <c r="D37" s="100">
        <f t="shared" si="0"/>
        <v>73.92086518738188</v>
      </c>
      <c r="E37" s="101"/>
      <c r="F37" s="99">
        <v>5.957</v>
      </c>
      <c r="G37" s="100">
        <f t="shared" si="1"/>
        <v>70.39024665860467</v>
      </c>
      <c r="H37" s="102"/>
      <c r="I37" s="98"/>
      <c r="J37" s="99">
        <v>5.866</v>
      </c>
      <c r="K37" s="100">
        <f t="shared" si="2"/>
        <v>72.59113217116581</v>
      </c>
      <c r="L37" s="98"/>
      <c r="M37" s="99">
        <v>5.912</v>
      </c>
      <c r="N37" s="100">
        <f t="shared" si="3"/>
        <v>71.46589492072269</v>
      </c>
      <c r="O37" s="103"/>
      <c r="P37" s="77">
        <v>27</v>
      </c>
      <c r="R37" s="272">
        <v>5.666</v>
      </c>
      <c r="S37" s="273">
        <v>5.873</v>
      </c>
      <c r="T37" s="273">
        <v>5.912</v>
      </c>
      <c r="U37" s="271"/>
      <c r="V37" s="100">
        <f t="shared" si="4"/>
        <v>70.6599418456946</v>
      </c>
      <c r="W37" s="100">
        <f t="shared" si="5"/>
        <v>71.16885785739696</v>
      </c>
      <c r="X37" s="100">
        <f t="shared" si="6"/>
        <v>71.82012434057653</v>
      </c>
      <c r="Y37" s="269">
        <f t="shared" si="7"/>
        <v>64.09467721310043</v>
      </c>
      <c r="AA37" s="273">
        <v>5.916</v>
      </c>
      <c r="AB37" s="273">
        <v>5.873</v>
      </c>
    </row>
    <row r="38" spans="1:28" s="76" customFormat="1" ht="10.5" customHeight="1">
      <c r="A38" s="34">
        <v>28</v>
      </c>
      <c r="B38" s="98"/>
      <c r="C38" s="99">
        <v>5.892</v>
      </c>
      <c r="D38" s="100">
        <f t="shared" si="0"/>
        <v>71.95189076608183</v>
      </c>
      <c r="E38" s="101"/>
      <c r="F38" s="99">
        <v>5.949</v>
      </c>
      <c r="G38" s="100">
        <f t="shared" si="1"/>
        <v>70.57969046640378</v>
      </c>
      <c r="H38" s="102"/>
      <c r="I38" s="98"/>
      <c r="J38" s="99">
        <v>5.984</v>
      </c>
      <c r="K38" s="100">
        <f t="shared" si="2"/>
        <v>69.75647359089479</v>
      </c>
      <c r="L38" s="98"/>
      <c r="M38" s="99">
        <v>5.744</v>
      </c>
      <c r="N38" s="100">
        <f t="shared" si="3"/>
        <v>75.70748597543471</v>
      </c>
      <c r="O38" s="103"/>
      <c r="P38" s="77">
        <v>28</v>
      </c>
      <c r="R38" s="272">
        <v>5.603</v>
      </c>
      <c r="S38" s="273">
        <v>5.753</v>
      </c>
      <c r="T38" s="273">
        <v>5.744</v>
      </c>
      <c r="U38" s="271"/>
      <c r="V38" s="100">
        <f t="shared" si="4"/>
        <v>72.25787261349913</v>
      </c>
      <c r="W38" s="100">
        <f t="shared" si="5"/>
        <v>74.1687995431853</v>
      </c>
      <c r="X38" s="100">
        <f t="shared" si="6"/>
        <v>76.08273935840037</v>
      </c>
      <c r="Y38" s="269">
        <f t="shared" si="7"/>
        <v>66.75282345452544</v>
      </c>
      <c r="AA38" s="273">
        <v>5.844</v>
      </c>
      <c r="AB38" s="273">
        <v>5.753</v>
      </c>
    </row>
    <row r="39" spans="1:28" s="76" customFormat="1" ht="10.5" customHeight="1">
      <c r="A39" s="34">
        <v>29</v>
      </c>
      <c r="B39" s="98"/>
      <c r="C39" s="99">
        <v>5.889</v>
      </c>
      <c r="D39" s="100">
        <f t="shared" si="0"/>
        <v>72.02521752898423</v>
      </c>
      <c r="E39" s="101"/>
      <c r="F39" s="99">
        <v>6.082</v>
      </c>
      <c r="G39" s="100">
        <f t="shared" si="1"/>
        <v>67.52659569463955</v>
      </c>
      <c r="H39" s="102"/>
      <c r="J39" s="99">
        <v>5.929</v>
      </c>
      <c r="K39" s="100">
        <f t="shared" si="2"/>
        <v>71.0566594793321</v>
      </c>
      <c r="L39" s="98"/>
      <c r="M39" s="99">
        <v>5.983</v>
      </c>
      <c r="N39" s="100">
        <f t="shared" si="3"/>
        <v>69.77979376577275</v>
      </c>
      <c r="O39" s="103"/>
      <c r="P39" s="77">
        <v>29</v>
      </c>
      <c r="R39" s="272">
        <v>5.649</v>
      </c>
      <c r="S39" s="273">
        <v>5.919</v>
      </c>
      <c r="T39" s="273">
        <v>5.983</v>
      </c>
      <c r="U39" s="271"/>
      <c r="V39" s="100">
        <f t="shared" si="4"/>
        <v>71.08586731035288</v>
      </c>
      <c r="W39" s="100">
        <f t="shared" si="5"/>
        <v>70.06696690162609</v>
      </c>
      <c r="X39" s="100">
        <f t="shared" si="6"/>
        <v>70.12566581971669</v>
      </c>
      <c r="Y39" s="269">
        <f t="shared" si="7"/>
        <v>63.383550009508696</v>
      </c>
      <c r="AA39" s="273">
        <v>5.961</v>
      </c>
      <c r="AB39" s="273">
        <v>5.919</v>
      </c>
    </row>
    <row r="40" spans="1:28" s="76" customFormat="1" ht="10.5" customHeight="1">
      <c r="A40" s="34">
        <v>30</v>
      </c>
      <c r="B40" s="98"/>
      <c r="C40" s="99">
        <v>5.786</v>
      </c>
      <c r="D40" s="100">
        <f t="shared" si="0"/>
        <v>74.6123688668155</v>
      </c>
      <c r="E40" s="101"/>
      <c r="F40" s="99">
        <v>5.921</v>
      </c>
      <c r="G40" s="100">
        <f t="shared" si="1"/>
        <v>71.24880178671826</v>
      </c>
      <c r="H40" s="102"/>
      <c r="I40" s="98"/>
      <c r="J40" s="99">
        <v>5.881</v>
      </c>
      <c r="K40" s="100">
        <f t="shared" si="2"/>
        <v>72.2213044691488</v>
      </c>
      <c r="L40" s="98"/>
      <c r="M40" s="99">
        <v>5.959</v>
      </c>
      <c r="N40" s="100">
        <f t="shared" si="3"/>
        <v>70.34300488365413</v>
      </c>
      <c r="O40" s="103"/>
      <c r="P40" s="77">
        <v>30</v>
      </c>
      <c r="R40" s="272">
        <v>5.672</v>
      </c>
      <c r="S40" s="273">
        <v>5.927</v>
      </c>
      <c r="T40" s="273">
        <v>5.959</v>
      </c>
      <c r="U40" s="271"/>
      <c r="V40" s="100">
        <f t="shared" si="4"/>
        <v>70.51052879460335</v>
      </c>
      <c r="W40" s="100">
        <f t="shared" si="5"/>
        <v>69.87794802456943</v>
      </c>
      <c r="X40" s="100">
        <f t="shared" si="6"/>
        <v>70.69166856215915</v>
      </c>
      <c r="Y40" s="269">
        <f t="shared" si="7"/>
        <v>63.32404361439958</v>
      </c>
      <c r="AA40" s="273">
        <v>5.868</v>
      </c>
      <c r="AB40" s="273">
        <v>5.927</v>
      </c>
    </row>
    <row r="41" spans="1:28" s="76" customFormat="1" ht="10.5" customHeight="1">
      <c r="A41" s="34">
        <v>31</v>
      </c>
      <c r="B41" s="98"/>
      <c r="C41" s="99">
        <v>5.898</v>
      </c>
      <c r="D41" s="100">
        <f t="shared" si="0"/>
        <v>71.80557277492667</v>
      </c>
      <c r="E41" s="101"/>
      <c r="F41" s="99">
        <v>5.947</v>
      </c>
      <c r="G41" s="100">
        <f t="shared" si="1"/>
        <v>70.6271709160982</v>
      </c>
      <c r="H41" s="102"/>
      <c r="I41" s="98"/>
      <c r="J41" s="99">
        <v>5.891</v>
      </c>
      <c r="K41" s="100">
        <f t="shared" si="2"/>
        <v>71.97632057348282</v>
      </c>
      <c r="L41" s="98"/>
      <c r="M41" s="99">
        <v>5.991</v>
      </c>
      <c r="N41" s="100">
        <f t="shared" si="3"/>
        <v>69.59355920321254</v>
      </c>
      <c r="O41" s="103"/>
      <c r="P41" s="77">
        <v>31</v>
      </c>
      <c r="R41" s="272">
        <v>5.681</v>
      </c>
      <c r="S41" s="273">
        <v>5.883</v>
      </c>
      <c r="T41" s="273">
        <v>5.991</v>
      </c>
      <c r="U41" s="271"/>
      <c r="V41" s="100">
        <f t="shared" si="4"/>
        <v>70.28729623423807</v>
      </c>
      <c r="W41" s="100">
        <f t="shared" si="5"/>
        <v>70.92711598766459</v>
      </c>
      <c r="X41" s="100">
        <f t="shared" si="6"/>
        <v>69.93850816284517</v>
      </c>
      <c r="Y41" s="269">
        <f t="shared" si="7"/>
        <v>63.34587611542434</v>
      </c>
      <c r="AA41" s="273">
        <v>5.902</v>
      </c>
      <c r="AB41" s="273">
        <v>5.883</v>
      </c>
    </row>
    <row r="42" spans="1:28" s="76" customFormat="1" ht="10.5" customHeight="1">
      <c r="A42" s="34">
        <v>32</v>
      </c>
      <c r="B42" s="98"/>
      <c r="C42" s="99">
        <v>5.878</v>
      </c>
      <c r="D42" s="100">
        <f t="shared" si="0"/>
        <v>72.2950435653108</v>
      </c>
      <c r="E42" s="101"/>
      <c r="F42" s="99">
        <v>5.978</v>
      </c>
      <c r="G42" s="100">
        <f t="shared" si="1"/>
        <v>69.89657023897483</v>
      </c>
      <c r="H42" s="102"/>
      <c r="I42" s="98"/>
      <c r="J42" s="99">
        <v>5.908</v>
      </c>
      <c r="K42" s="100">
        <f t="shared" si="2"/>
        <v>71.56269937277935</v>
      </c>
      <c r="L42" s="98"/>
      <c r="M42" s="99">
        <v>6.021</v>
      </c>
      <c r="N42" s="100">
        <f t="shared" si="3"/>
        <v>68.9017786140249</v>
      </c>
      <c r="O42" s="103"/>
      <c r="P42" s="77">
        <v>32</v>
      </c>
      <c r="R42" s="272">
        <v>5.653</v>
      </c>
      <c r="S42" s="273">
        <v>5.895</v>
      </c>
      <c r="T42" s="273">
        <v>6.021</v>
      </c>
      <c r="U42" s="271"/>
      <c r="V42" s="100">
        <f t="shared" si="4"/>
        <v>70.98530376175873</v>
      </c>
      <c r="W42" s="100">
        <f t="shared" si="5"/>
        <v>70.63864809743023</v>
      </c>
      <c r="X42" s="100">
        <f t="shared" si="6"/>
        <v>69.24329867883931</v>
      </c>
      <c r="Y42" s="269">
        <f t="shared" si="7"/>
        <v>63.260175161408476</v>
      </c>
      <c r="AA42" s="273">
        <v>5.929</v>
      </c>
      <c r="AB42" s="273">
        <v>5.895</v>
      </c>
    </row>
    <row r="43" spans="1:28" s="76" customFormat="1" ht="10.5" customHeight="1">
      <c r="A43" s="34">
        <v>33</v>
      </c>
      <c r="B43" s="98"/>
      <c r="C43" s="99">
        <v>5.841</v>
      </c>
      <c r="D43" s="100">
        <f t="shared" si="0"/>
        <v>73.21385499624074</v>
      </c>
      <c r="E43" s="101"/>
      <c r="F43" s="99">
        <v>5.892</v>
      </c>
      <c r="G43" s="100">
        <f t="shared" si="1"/>
        <v>71.95189076608183</v>
      </c>
      <c r="H43" s="102"/>
      <c r="I43" s="98"/>
      <c r="J43" s="99">
        <v>5.88</v>
      </c>
      <c r="K43" s="100">
        <f t="shared" si="2"/>
        <v>72.2458716275626</v>
      </c>
      <c r="L43" s="98"/>
      <c r="M43" s="99">
        <v>5.991</v>
      </c>
      <c r="N43" s="100">
        <f t="shared" si="3"/>
        <v>69.59355920321254</v>
      </c>
      <c r="O43" s="103"/>
      <c r="P43" s="77">
        <v>33</v>
      </c>
      <c r="R43" s="272">
        <v>5.576</v>
      </c>
      <c r="S43" s="273">
        <v>5.847</v>
      </c>
      <c r="T43" s="273">
        <v>5.991</v>
      </c>
      <c r="U43" s="271"/>
      <c r="V43" s="100">
        <f t="shared" si="4"/>
        <v>72.95933818640661</v>
      </c>
      <c r="W43" s="100">
        <f t="shared" si="5"/>
        <v>71.80320175769972</v>
      </c>
      <c r="X43" s="100">
        <f t="shared" si="6"/>
        <v>69.93850816284517</v>
      </c>
      <c r="Y43" s="269">
        <f t="shared" si="7"/>
        <v>64.41031443208544</v>
      </c>
      <c r="AA43" s="273">
        <v>5.902</v>
      </c>
      <c r="AB43" s="273">
        <v>5.847</v>
      </c>
    </row>
    <row r="44" spans="1:28" s="76" customFormat="1" ht="10.5" customHeight="1">
      <c r="A44" s="34">
        <v>34</v>
      </c>
      <c r="B44" s="98"/>
      <c r="C44" s="99">
        <v>5.933</v>
      </c>
      <c r="D44" s="100">
        <f t="shared" si="0"/>
        <v>70.96087966277969</v>
      </c>
      <c r="E44" s="101"/>
      <c r="F44" s="99">
        <v>5.951</v>
      </c>
      <c r="G44" s="100">
        <f t="shared" si="1"/>
        <v>70.53225788006411</v>
      </c>
      <c r="H44" s="102"/>
      <c r="I44" s="98"/>
      <c r="J44" s="99">
        <v>5.926</v>
      </c>
      <c r="K44" s="100">
        <f t="shared" si="2"/>
        <v>71.1286216583447</v>
      </c>
      <c r="L44" s="98"/>
      <c r="M44" s="99">
        <v>6.035</v>
      </c>
      <c r="N44" s="100">
        <f t="shared" si="3"/>
        <v>68.58247255549476</v>
      </c>
      <c r="O44" s="103"/>
      <c r="P44" s="77">
        <v>34</v>
      </c>
      <c r="R44" s="272">
        <v>5.67</v>
      </c>
      <c r="S44" s="273">
        <v>5.96</v>
      </c>
      <c r="T44" s="273">
        <v>6.035</v>
      </c>
      <c r="U44" s="271"/>
      <c r="V44" s="100">
        <f t="shared" si="4"/>
        <v>70.5602804450541</v>
      </c>
      <c r="W44" s="100">
        <f t="shared" si="5"/>
        <v>69.1062740980136</v>
      </c>
      <c r="X44" s="100">
        <f t="shared" si="6"/>
        <v>68.9224099409067</v>
      </c>
      <c r="Y44" s="269">
        <f t="shared" si="7"/>
        <v>62.57668934519232</v>
      </c>
      <c r="AA44" s="273">
        <v>6.011</v>
      </c>
      <c r="AB44" s="273">
        <v>5.96</v>
      </c>
    </row>
    <row r="45" spans="1:28" s="76" customFormat="1" ht="10.5" customHeight="1">
      <c r="A45" s="34">
        <v>35</v>
      </c>
      <c r="B45" s="98"/>
      <c r="C45" s="99">
        <v>5.892</v>
      </c>
      <c r="D45" s="100">
        <f t="shared" si="0"/>
        <v>71.95189076608183</v>
      </c>
      <c r="E45" s="101"/>
      <c r="F45" s="99">
        <v>5.947</v>
      </c>
      <c r="G45" s="100">
        <f t="shared" si="1"/>
        <v>70.6271709160982</v>
      </c>
      <c r="H45" s="102"/>
      <c r="I45" s="98"/>
      <c r="J45" s="99">
        <v>5.877</v>
      </c>
      <c r="K45" s="100">
        <f t="shared" si="2"/>
        <v>72.31964836171751</v>
      </c>
      <c r="L45" s="98"/>
      <c r="M45" s="99">
        <v>6.014</v>
      </c>
      <c r="N45" s="100">
        <f t="shared" si="3"/>
        <v>69.06226851900493</v>
      </c>
      <c r="O45" s="103"/>
      <c r="P45" s="77">
        <v>35</v>
      </c>
      <c r="R45" s="272">
        <v>5.701</v>
      </c>
      <c r="S45" s="273">
        <v>5.917</v>
      </c>
      <c r="T45" s="273">
        <v>6.014</v>
      </c>
      <c r="U45" s="271"/>
      <c r="V45" s="100">
        <f t="shared" si="4"/>
        <v>69.79500360615225</v>
      </c>
      <c r="W45" s="100">
        <f t="shared" si="5"/>
        <v>70.11434145531122</v>
      </c>
      <c r="X45" s="100">
        <f t="shared" si="6"/>
        <v>69.40458407159703</v>
      </c>
      <c r="Y45" s="269">
        <f t="shared" si="7"/>
        <v>62.79417873991814</v>
      </c>
      <c r="AA45" s="273">
        <v>5.912</v>
      </c>
      <c r="AB45" s="273">
        <v>5.917</v>
      </c>
    </row>
    <row r="46" spans="1:28" s="76" customFormat="1" ht="10.5" customHeight="1">
      <c r="A46" s="34">
        <v>36</v>
      </c>
      <c r="B46" s="98"/>
      <c r="C46" s="99">
        <v>5.839</v>
      </c>
      <c r="D46" s="100">
        <f t="shared" si="0"/>
        <v>73.26401865012825</v>
      </c>
      <c r="E46" s="101"/>
      <c r="F46" s="99">
        <v>5.857</v>
      </c>
      <c r="G46" s="100">
        <f t="shared" si="1"/>
        <v>72.81439395805481</v>
      </c>
      <c r="H46" s="102"/>
      <c r="I46" s="98"/>
      <c r="J46" s="99">
        <v>5.891</v>
      </c>
      <c r="K46" s="100">
        <f t="shared" si="2"/>
        <v>71.97632057348282</v>
      </c>
      <c r="L46" s="98"/>
      <c r="M46" s="99">
        <v>5.981</v>
      </c>
      <c r="N46" s="100">
        <f t="shared" si="3"/>
        <v>69.82646921180292</v>
      </c>
      <c r="O46" s="103"/>
      <c r="P46" s="77">
        <v>36</v>
      </c>
      <c r="R46" s="272">
        <v>5.567</v>
      </c>
      <c r="S46" s="273">
        <v>5.802</v>
      </c>
      <c r="T46" s="273">
        <v>5.981</v>
      </c>
      <c r="U46" s="271"/>
      <c r="V46" s="100">
        <f t="shared" si="4"/>
        <v>73.19543117144192</v>
      </c>
      <c r="W46" s="100">
        <f t="shared" si="5"/>
        <v>72.92132460118769</v>
      </c>
      <c r="X46" s="100">
        <f t="shared" si="6"/>
        <v>70.17257261828482</v>
      </c>
      <c r="Y46" s="269">
        <f t="shared" si="7"/>
        <v>64.88679851727433</v>
      </c>
      <c r="AA46" s="273">
        <v>5.783</v>
      </c>
      <c r="AB46" s="273">
        <v>5.802</v>
      </c>
    </row>
    <row r="47" spans="1:28" s="76" customFormat="1" ht="10.5" customHeight="1">
      <c r="A47" s="34">
        <v>37</v>
      </c>
      <c r="B47" s="98"/>
      <c r="C47" s="99">
        <v>5.865</v>
      </c>
      <c r="D47" s="100">
        <f t="shared" si="0"/>
        <v>72.61588829074755</v>
      </c>
      <c r="E47" s="101"/>
      <c r="F47" s="99">
        <v>5.891</v>
      </c>
      <c r="G47" s="100">
        <f t="shared" si="1"/>
        <v>71.97632057348282</v>
      </c>
      <c r="H47" s="102"/>
      <c r="I47" s="98"/>
      <c r="J47" s="99">
        <v>5.893</v>
      </c>
      <c r="K47" s="100">
        <f t="shared" si="2"/>
        <v>71.92747339431698</v>
      </c>
      <c r="L47" s="98"/>
      <c r="M47" s="99">
        <v>5.986</v>
      </c>
      <c r="N47" s="100">
        <f t="shared" si="3"/>
        <v>69.70986829833147</v>
      </c>
      <c r="O47" s="103"/>
      <c r="P47" s="77">
        <v>37</v>
      </c>
      <c r="R47" s="272">
        <v>5.576</v>
      </c>
      <c r="S47" s="273">
        <v>5.862</v>
      </c>
      <c r="T47" s="273">
        <v>5.986</v>
      </c>
      <c r="U47" s="271"/>
      <c r="V47" s="100">
        <f t="shared" si="4"/>
        <v>72.95933818640661</v>
      </c>
      <c r="W47" s="100">
        <f t="shared" si="5"/>
        <v>71.43620413837608</v>
      </c>
      <c r="X47" s="100">
        <f t="shared" si="6"/>
        <v>70.05539375817213</v>
      </c>
      <c r="Y47" s="269">
        <f t="shared" si="7"/>
        <v>64.33528082488644</v>
      </c>
      <c r="AA47" s="273">
        <v>5.832</v>
      </c>
      <c r="AB47" s="273">
        <v>5.862</v>
      </c>
    </row>
    <row r="48" spans="1:28" s="76" customFormat="1" ht="10.5" customHeight="1">
      <c r="A48" s="34">
        <v>38</v>
      </c>
      <c r="B48" s="98"/>
      <c r="C48" s="99">
        <v>5.837</v>
      </c>
      <c r="D48" s="100">
        <f t="shared" si="0"/>
        <v>73.31423387733852</v>
      </c>
      <c r="E48" s="101"/>
      <c r="F48" s="99">
        <v>5.951</v>
      </c>
      <c r="G48" s="100">
        <f t="shared" si="1"/>
        <v>70.53225788006411</v>
      </c>
      <c r="H48" s="102"/>
      <c r="I48" s="98"/>
      <c r="J48" s="99">
        <v>5.865</v>
      </c>
      <c r="K48" s="100">
        <f t="shared" si="2"/>
        <v>72.61588829074755</v>
      </c>
      <c r="L48" s="98"/>
      <c r="M48" s="99">
        <v>5.929</v>
      </c>
      <c r="N48" s="100">
        <f t="shared" si="3"/>
        <v>71.0566594793321</v>
      </c>
      <c r="O48" s="103"/>
      <c r="P48" s="77">
        <v>38</v>
      </c>
      <c r="R48" s="272">
        <v>5.596</v>
      </c>
      <c r="S48" s="273">
        <v>5.807</v>
      </c>
      <c r="T48" s="273">
        <v>5.929</v>
      </c>
      <c r="U48" s="271"/>
      <c r="V48" s="100">
        <f t="shared" si="4"/>
        <v>72.43875948356863</v>
      </c>
      <c r="W48" s="100">
        <f t="shared" si="5"/>
        <v>72.79580379718435</v>
      </c>
      <c r="X48" s="100">
        <f t="shared" si="6"/>
        <v>71.40886047383496</v>
      </c>
      <c r="Y48" s="269">
        <f t="shared" si="7"/>
        <v>64.99302712637639</v>
      </c>
      <c r="AA48" s="273">
        <v>5.82</v>
      </c>
      <c r="AB48" s="273">
        <v>5.807</v>
      </c>
    </row>
    <row r="49" spans="1:28" s="76" customFormat="1" ht="10.5" customHeight="1">
      <c r="A49" s="34">
        <v>39</v>
      </c>
      <c r="B49" s="98"/>
      <c r="C49" s="99">
        <v>5.865</v>
      </c>
      <c r="D49" s="100">
        <f t="shared" si="0"/>
        <v>72.61588829074755</v>
      </c>
      <c r="E49" s="101"/>
      <c r="F49" s="99">
        <v>5.922</v>
      </c>
      <c r="G49" s="100">
        <f t="shared" si="1"/>
        <v>71.2247414063793</v>
      </c>
      <c r="H49" s="102"/>
      <c r="I49" s="98"/>
      <c r="J49" s="99">
        <v>5.856</v>
      </c>
      <c r="K49" s="100">
        <f t="shared" si="2"/>
        <v>72.83926438532055</v>
      </c>
      <c r="L49" s="98"/>
      <c r="M49" s="99">
        <v>5.99</v>
      </c>
      <c r="N49" s="100">
        <f t="shared" si="3"/>
        <v>69.61679772352919</v>
      </c>
      <c r="O49" s="103"/>
      <c r="P49" s="77">
        <v>39</v>
      </c>
      <c r="R49" s="272">
        <v>5.655</v>
      </c>
      <c r="S49" s="273">
        <v>5.951</v>
      </c>
      <c r="T49" s="273">
        <v>5.99</v>
      </c>
      <c r="U49" s="271"/>
      <c r="V49" s="100">
        <f t="shared" si="4"/>
        <v>70.93510199263422</v>
      </c>
      <c r="W49" s="100">
        <f t="shared" si="5"/>
        <v>69.31545802511243</v>
      </c>
      <c r="X49" s="100">
        <f t="shared" si="6"/>
        <v>69.96186186772053</v>
      </c>
      <c r="Y49" s="269">
        <f t="shared" si="7"/>
        <v>63.063726565640145</v>
      </c>
      <c r="AA49" s="273">
        <v>5.879</v>
      </c>
      <c r="AB49" s="273">
        <v>5.951</v>
      </c>
    </row>
    <row r="50" spans="1:28" s="76" customFormat="1" ht="10.5" customHeight="1">
      <c r="A50" s="34">
        <v>40</v>
      </c>
      <c r="B50" s="98"/>
      <c r="C50" s="99">
        <v>5.869</v>
      </c>
      <c r="D50" s="100">
        <f t="shared" si="0"/>
        <v>72.51693972340557</v>
      </c>
      <c r="E50" s="101"/>
      <c r="F50" s="99">
        <v>5.869</v>
      </c>
      <c r="G50" s="100">
        <f t="shared" si="1"/>
        <v>72.51693972340557</v>
      </c>
      <c r="H50" s="102"/>
      <c r="I50" s="98"/>
      <c r="J50" s="99">
        <v>5.938</v>
      </c>
      <c r="K50" s="100">
        <f t="shared" si="2"/>
        <v>70.84142697851982</v>
      </c>
      <c r="L50" s="98"/>
      <c r="M50" s="99">
        <v>6.008</v>
      </c>
      <c r="N50" s="100">
        <f t="shared" si="3"/>
        <v>69.20027801369146</v>
      </c>
      <c r="O50" s="103"/>
      <c r="P50" s="77">
        <v>40</v>
      </c>
      <c r="R50" s="272">
        <v>5.666</v>
      </c>
      <c r="S50" s="273">
        <v>5.956</v>
      </c>
      <c r="T50" s="273">
        <v>6.008</v>
      </c>
      <c r="U50" s="271"/>
      <c r="V50" s="100">
        <f t="shared" si="4"/>
        <v>70.6599418456946</v>
      </c>
      <c r="W50" s="100">
        <f t="shared" si="5"/>
        <v>69.19912766375852</v>
      </c>
      <c r="X50" s="100">
        <f t="shared" si="6"/>
        <v>69.54327762716733</v>
      </c>
      <c r="Y50" s="269">
        <f t="shared" si="7"/>
        <v>62.82070414098613</v>
      </c>
      <c r="AA50" s="273">
        <v>5.893</v>
      </c>
      <c r="AB50" s="273">
        <v>5.956</v>
      </c>
    </row>
    <row r="51" spans="1:28" s="76" customFormat="1" ht="10.5" customHeight="1">
      <c r="A51" s="34">
        <v>41</v>
      </c>
      <c r="B51" s="98"/>
      <c r="C51" s="99">
        <v>5.84</v>
      </c>
      <c r="D51" s="100">
        <f t="shared" si="0"/>
        <v>73.2389303809345</v>
      </c>
      <c r="E51" s="101"/>
      <c r="F51" s="99">
        <v>5.861</v>
      </c>
      <c r="G51" s="100">
        <f t="shared" si="1"/>
        <v>72.71503951769424</v>
      </c>
      <c r="H51" s="102"/>
      <c r="I51" s="98"/>
      <c r="J51" s="99">
        <v>5.896</v>
      </c>
      <c r="K51" s="100">
        <f t="shared" si="2"/>
        <v>71.85429580848687</v>
      </c>
      <c r="L51" s="98"/>
      <c r="M51" s="99">
        <v>6</v>
      </c>
      <c r="N51" s="100">
        <f t="shared" si="3"/>
        <v>69.38493511111112</v>
      </c>
      <c r="O51" s="103"/>
      <c r="P51" s="77">
        <v>41</v>
      </c>
      <c r="R51" s="272">
        <v>5.517</v>
      </c>
      <c r="S51" s="273">
        <v>5.829</v>
      </c>
      <c r="T51" s="273">
        <v>6</v>
      </c>
      <c r="U51" s="271"/>
      <c r="V51" s="100">
        <f t="shared" si="4"/>
        <v>74.52816839239524</v>
      </c>
      <c r="W51" s="100">
        <f t="shared" si="5"/>
        <v>72.24734421491137</v>
      </c>
      <c r="X51" s="100">
        <f t="shared" si="6"/>
        <v>69.72885</v>
      </c>
      <c r="Y51" s="269">
        <f t="shared" si="7"/>
        <v>64.95130878219197</v>
      </c>
      <c r="AA51" s="273">
        <v>5.818</v>
      </c>
      <c r="AB51" s="273">
        <v>5.829</v>
      </c>
    </row>
    <row r="52" spans="1:28" s="76" customFormat="1" ht="10.5" customHeight="1">
      <c r="A52" s="34">
        <v>42</v>
      </c>
      <c r="B52" s="98"/>
      <c r="C52" s="99">
        <v>5.839</v>
      </c>
      <c r="D52" s="100">
        <f t="shared" si="0"/>
        <v>73.26401865012825</v>
      </c>
      <c r="E52" s="101"/>
      <c r="F52" s="99">
        <v>5.894</v>
      </c>
      <c r="G52" s="100">
        <f t="shared" si="1"/>
        <v>71.90306844974943</v>
      </c>
      <c r="H52" s="102"/>
      <c r="I52" s="98"/>
      <c r="J52" s="99">
        <v>5.876</v>
      </c>
      <c r="K52" s="100">
        <f t="shared" si="2"/>
        <v>72.34426572120626</v>
      </c>
      <c r="L52" s="98"/>
      <c r="M52" s="99">
        <v>5.979</v>
      </c>
      <c r="N52" s="100">
        <f t="shared" si="3"/>
        <v>69.87319150505053</v>
      </c>
      <c r="O52" s="103"/>
      <c r="P52" s="77">
        <v>42</v>
      </c>
      <c r="R52" s="272">
        <v>5.553</v>
      </c>
      <c r="S52" s="273">
        <v>5.813</v>
      </c>
      <c r="T52" s="273">
        <v>5.979</v>
      </c>
      <c r="U52" s="271"/>
      <c r="V52" s="100">
        <f t="shared" si="4"/>
        <v>73.56497116712586</v>
      </c>
      <c r="W52" s="100">
        <f t="shared" si="5"/>
        <v>72.64560616773079</v>
      </c>
      <c r="X52" s="100">
        <f t="shared" si="6"/>
        <v>70.21952649627434</v>
      </c>
      <c r="Y52" s="269">
        <f t="shared" si="7"/>
        <v>64.9290311493393</v>
      </c>
      <c r="AA52" s="273">
        <v>5.84</v>
      </c>
      <c r="AB52" s="273">
        <v>5.813</v>
      </c>
    </row>
    <row r="53" spans="1:28" s="76" customFormat="1" ht="10.5" customHeight="1">
      <c r="A53" s="34">
        <v>43</v>
      </c>
      <c r="B53" s="98"/>
      <c r="C53" s="99">
        <v>5.838</v>
      </c>
      <c r="D53" s="100">
        <f t="shared" si="0"/>
        <v>73.28911981265082</v>
      </c>
      <c r="E53" s="101"/>
      <c r="F53" s="99">
        <v>5.926</v>
      </c>
      <c r="G53" s="100">
        <f t="shared" si="1"/>
        <v>71.1286216583447</v>
      </c>
      <c r="H53" s="102"/>
      <c r="I53" s="98"/>
      <c r="J53" s="99">
        <v>5.879</v>
      </c>
      <c r="K53" s="100">
        <f t="shared" si="2"/>
        <v>72.27045132343909</v>
      </c>
      <c r="L53" s="98"/>
      <c r="M53" s="99">
        <v>5.916</v>
      </c>
      <c r="N53" s="100">
        <f t="shared" si="3"/>
        <v>71.36928676019147</v>
      </c>
      <c r="O53" s="103"/>
      <c r="P53" s="77">
        <v>43</v>
      </c>
      <c r="R53" s="272">
        <v>5.597</v>
      </c>
      <c r="S53" s="273">
        <v>5.848</v>
      </c>
      <c r="T53" s="273">
        <v>5.916</v>
      </c>
      <c r="U53" s="271"/>
      <c r="V53" s="100">
        <f t="shared" si="4"/>
        <v>72.41287694353986</v>
      </c>
      <c r="W53" s="100">
        <f t="shared" si="5"/>
        <v>71.77864735871442</v>
      </c>
      <c r="X53" s="100">
        <f t="shared" si="6"/>
        <v>71.72303732992111</v>
      </c>
      <c r="Y53" s="269">
        <f t="shared" si="7"/>
        <v>64.77436848965262</v>
      </c>
      <c r="AA53" s="273">
        <v>5.903</v>
      </c>
      <c r="AB53" s="273">
        <v>5.848</v>
      </c>
    </row>
    <row r="54" spans="1:28" s="76" customFormat="1" ht="10.5" customHeight="1">
      <c r="A54" s="34">
        <v>44</v>
      </c>
      <c r="B54" s="98"/>
      <c r="C54" s="99">
        <v>5.848</v>
      </c>
      <c r="D54" s="100">
        <f t="shared" si="0"/>
        <v>73.03868732935226</v>
      </c>
      <c r="E54" s="101"/>
      <c r="F54" s="99">
        <v>5.919</v>
      </c>
      <c r="G54" s="100">
        <f t="shared" si="1"/>
        <v>71.2969591370076</v>
      </c>
      <c r="H54" s="102"/>
      <c r="I54" s="98"/>
      <c r="J54" s="99">
        <v>5.898</v>
      </c>
      <c r="K54" s="100">
        <f t="shared" si="2"/>
        <v>71.80557277492667</v>
      </c>
      <c r="L54" s="98"/>
      <c r="M54" s="99">
        <v>5.903</v>
      </c>
      <c r="N54" s="100">
        <f t="shared" si="3"/>
        <v>71.68398178365477</v>
      </c>
      <c r="O54" s="103"/>
      <c r="P54" s="77">
        <v>44</v>
      </c>
      <c r="R54" s="272">
        <v>5.567</v>
      </c>
      <c r="S54" s="273">
        <v>5.808</v>
      </c>
      <c r="T54" s="273">
        <v>5.903</v>
      </c>
      <c r="U54" s="271"/>
      <c r="V54" s="100">
        <f t="shared" si="4"/>
        <v>73.19543117144192</v>
      </c>
      <c r="W54" s="100">
        <f t="shared" si="5"/>
        <v>72.77073852964277</v>
      </c>
      <c r="X54" s="100">
        <f t="shared" si="6"/>
        <v>72.0392921776295</v>
      </c>
      <c r="Y54" s="269">
        <f t="shared" si="7"/>
        <v>65.40163856361426</v>
      </c>
      <c r="AA54" s="273">
        <v>5.86</v>
      </c>
      <c r="AB54" s="273">
        <v>5.808</v>
      </c>
    </row>
    <row r="55" spans="1:28" s="76" customFormat="1" ht="10.5" customHeight="1">
      <c r="A55" s="34">
        <v>45</v>
      </c>
      <c r="B55" s="98"/>
      <c r="C55" s="99">
        <v>5.898</v>
      </c>
      <c r="D55" s="100">
        <f t="shared" si="0"/>
        <v>71.80557277492667</v>
      </c>
      <c r="E55" s="101"/>
      <c r="F55" s="99">
        <v>5.863</v>
      </c>
      <c r="G55" s="100">
        <f t="shared" si="1"/>
        <v>72.6654385372015</v>
      </c>
      <c r="H55" s="102"/>
      <c r="I55" s="98"/>
      <c r="J55" s="99">
        <v>5.849</v>
      </c>
      <c r="K55" s="100">
        <f t="shared" si="2"/>
        <v>73.01371470372763</v>
      </c>
      <c r="L55" s="98"/>
      <c r="M55" s="99">
        <v>5.931</v>
      </c>
      <c r="N55" s="100">
        <f t="shared" si="3"/>
        <v>71.00874534753213</v>
      </c>
      <c r="O55" s="103"/>
      <c r="P55" s="77">
        <v>45</v>
      </c>
      <c r="R55" s="272">
        <v>5.51</v>
      </c>
      <c r="S55" s="273">
        <v>5.779</v>
      </c>
      <c r="T55" s="273">
        <v>5.931</v>
      </c>
      <c r="U55" s="271"/>
      <c r="V55" s="100">
        <f t="shared" si="4"/>
        <v>74.71765244515007</v>
      </c>
      <c r="W55" s="100">
        <f t="shared" si="5"/>
        <v>73.50292280638159</v>
      </c>
      <c r="X55" s="100">
        <f t="shared" si="6"/>
        <v>71.3607088498</v>
      </c>
      <c r="Y55" s="269">
        <f t="shared" si="7"/>
        <v>65.8743852303995</v>
      </c>
      <c r="AA55" s="273">
        <v>5.849</v>
      </c>
      <c r="AB55" s="273">
        <v>5.779</v>
      </c>
    </row>
    <row r="56" spans="1:28" s="76" customFormat="1" ht="10.5" customHeight="1">
      <c r="A56" s="34">
        <v>46</v>
      </c>
      <c r="B56" s="98"/>
      <c r="C56" s="99">
        <v>5.845</v>
      </c>
      <c r="D56" s="100">
        <f t="shared" si="0"/>
        <v>73.11368212615463</v>
      </c>
      <c r="E56" s="101"/>
      <c r="F56" s="99">
        <v>5.934</v>
      </c>
      <c r="G56" s="100">
        <f t="shared" si="1"/>
        <v>70.93696496763806</v>
      </c>
      <c r="H56" s="102"/>
      <c r="I56" s="98"/>
      <c r="J56" s="99">
        <v>5.911</v>
      </c>
      <c r="K56" s="100">
        <f t="shared" si="2"/>
        <v>71.49007761065057</v>
      </c>
      <c r="L56" s="98"/>
      <c r="M56" s="99">
        <v>5.91</v>
      </c>
      <c r="N56" s="100">
        <f t="shared" si="3"/>
        <v>71.51427257709409</v>
      </c>
      <c r="O56" s="103"/>
      <c r="P56" s="77">
        <v>46</v>
      </c>
      <c r="R56" s="272">
        <v>5.693</v>
      </c>
      <c r="S56" s="273">
        <v>5.929</v>
      </c>
      <c r="T56" s="273">
        <v>5.91</v>
      </c>
      <c r="U56" s="271"/>
      <c r="V56" s="100">
        <f t="shared" si="4"/>
        <v>69.99129812301042</v>
      </c>
      <c r="W56" s="100">
        <f t="shared" si="5"/>
        <v>69.83081281645019</v>
      </c>
      <c r="X56" s="100">
        <f t="shared" si="6"/>
        <v>71.86874178669896</v>
      </c>
      <c r="Y56" s="269">
        <f t="shared" si="7"/>
        <v>63.50725581784788</v>
      </c>
      <c r="AA56" s="273">
        <v>5.903</v>
      </c>
      <c r="AB56" s="273">
        <v>5.929</v>
      </c>
    </row>
    <row r="57" spans="1:28" s="76" customFormat="1" ht="10.5" customHeight="1">
      <c r="A57" s="34">
        <v>47</v>
      </c>
      <c r="B57" s="98"/>
      <c r="C57" s="99">
        <v>5.821</v>
      </c>
      <c r="D57" s="100">
        <f t="shared" si="0"/>
        <v>73.71782084669299</v>
      </c>
      <c r="E57" s="101"/>
      <c r="F57" s="99">
        <v>5.855</v>
      </c>
      <c r="G57" s="100">
        <f t="shared" si="1"/>
        <v>72.86414755684811</v>
      </c>
      <c r="H57" s="102"/>
      <c r="I57" s="98"/>
      <c r="J57" s="99">
        <v>5.948</v>
      </c>
      <c r="K57" s="100">
        <f t="shared" si="2"/>
        <v>70.60342470430797</v>
      </c>
      <c r="L57" s="98"/>
      <c r="M57" s="99">
        <v>5.877</v>
      </c>
      <c r="N57" s="100">
        <f t="shared" si="3"/>
        <v>72.31964836171751</v>
      </c>
      <c r="O57" s="103"/>
      <c r="P57" s="77">
        <v>47</v>
      </c>
      <c r="R57" s="272">
        <v>5.631</v>
      </c>
      <c r="S57" s="273">
        <v>5.831</v>
      </c>
      <c r="T57" s="273">
        <v>5.877</v>
      </c>
      <c r="U57" s="271"/>
      <c r="V57" s="100">
        <f t="shared" si="4"/>
        <v>71.54105846756612</v>
      </c>
      <c r="W57" s="100">
        <f t="shared" si="5"/>
        <v>72.19779185408144</v>
      </c>
      <c r="X57" s="100">
        <f t="shared" si="6"/>
        <v>72.67810951457405</v>
      </c>
      <c r="Y57" s="269">
        <f t="shared" si="7"/>
        <v>64.92508795086648</v>
      </c>
      <c r="AA57" s="273">
        <v>5.848</v>
      </c>
      <c r="AB57" s="273">
        <v>5.831</v>
      </c>
    </row>
    <row r="58" spans="1:28" s="76" customFormat="1" ht="10.5" customHeight="1">
      <c r="A58" s="34">
        <v>48</v>
      </c>
      <c r="B58" s="98"/>
      <c r="C58" s="99">
        <v>5.859</v>
      </c>
      <c r="D58" s="100">
        <f t="shared" si="0"/>
        <v>72.76469130151085</v>
      </c>
      <c r="E58" s="101"/>
      <c r="F58" s="99">
        <v>5.883</v>
      </c>
      <c r="G58" s="100">
        <f t="shared" si="1"/>
        <v>72.17220773061555</v>
      </c>
      <c r="H58" s="102"/>
      <c r="I58" s="98"/>
      <c r="J58" s="99">
        <v>5.909</v>
      </c>
      <c r="K58" s="100">
        <f t="shared" si="2"/>
        <v>71.5384798283643</v>
      </c>
      <c r="L58" s="98"/>
      <c r="M58" s="99">
        <v>5.981</v>
      </c>
      <c r="N58" s="100">
        <f t="shared" si="3"/>
        <v>69.82646921180292</v>
      </c>
      <c r="O58" s="103"/>
      <c r="P58" s="77">
        <v>48</v>
      </c>
      <c r="R58" s="272">
        <v>5.546</v>
      </c>
      <c r="S58" s="273">
        <v>5.792</v>
      </c>
      <c r="T58" s="273">
        <v>5.981</v>
      </c>
      <c r="U58" s="271"/>
      <c r="V58" s="100">
        <f t="shared" si="4"/>
        <v>73.75079149841297</v>
      </c>
      <c r="W58" s="100">
        <f t="shared" si="5"/>
        <v>73.1733421241148</v>
      </c>
      <c r="X58" s="100">
        <f t="shared" si="6"/>
        <v>70.17257261828482</v>
      </c>
      <c r="Y58" s="269">
        <f t="shared" si="7"/>
        <v>65.12901187224377</v>
      </c>
      <c r="AA58" s="273">
        <v>5.826</v>
      </c>
      <c r="AB58" s="273">
        <v>5.792</v>
      </c>
    </row>
    <row r="59" spans="1:28" s="76" customFormat="1" ht="10.5" customHeight="1">
      <c r="A59" s="34">
        <v>49</v>
      </c>
      <c r="B59" s="98"/>
      <c r="C59" s="99">
        <v>5.87</v>
      </c>
      <c r="D59" s="100">
        <f t="shared" si="0"/>
        <v>72.49223418241338</v>
      </c>
      <c r="E59" s="101"/>
      <c r="F59" s="99">
        <v>5.968</v>
      </c>
      <c r="G59" s="100">
        <f t="shared" si="1"/>
        <v>70.13100431973203</v>
      </c>
      <c r="H59" s="102"/>
      <c r="I59" s="98"/>
      <c r="J59" s="99">
        <v>5.862</v>
      </c>
      <c r="K59" s="100">
        <f t="shared" si="2"/>
        <v>72.69023268136547</v>
      </c>
      <c r="L59" s="98"/>
      <c r="M59" s="99">
        <v>5.933</v>
      </c>
      <c r="N59" s="100">
        <f t="shared" si="3"/>
        <v>70.96087966277969</v>
      </c>
      <c r="O59" s="103"/>
      <c r="P59" s="77">
        <v>49</v>
      </c>
      <c r="R59" s="272">
        <v>5.604</v>
      </c>
      <c r="S59" s="273">
        <v>5.845</v>
      </c>
      <c r="T59" s="273">
        <v>5.933</v>
      </c>
      <c r="U59" s="271"/>
      <c r="V59" s="100">
        <f t="shared" si="4"/>
        <v>72.23208695124977</v>
      </c>
      <c r="W59" s="100">
        <f t="shared" si="5"/>
        <v>71.85234836937391</v>
      </c>
      <c r="X59" s="100">
        <f t="shared" si="6"/>
        <v>71.31260591294627</v>
      </c>
      <c r="Y59" s="269">
        <f t="shared" si="7"/>
        <v>64.61911237007098</v>
      </c>
      <c r="AA59" s="273">
        <v>5.838</v>
      </c>
      <c r="AB59" s="273">
        <v>5.845</v>
      </c>
    </row>
    <row r="60" spans="1:28" s="76" customFormat="1" ht="10.5" customHeight="1">
      <c r="A60" s="34">
        <v>50</v>
      </c>
      <c r="B60" s="98"/>
      <c r="C60" s="99">
        <v>5.896</v>
      </c>
      <c r="D60" s="100">
        <f t="shared" si="0"/>
        <v>71.85429580848687</v>
      </c>
      <c r="E60" s="101"/>
      <c r="F60" s="99">
        <v>5.954</v>
      </c>
      <c r="G60" s="100">
        <f t="shared" si="1"/>
        <v>70.46119860369427</v>
      </c>
      <c r="H60" s="102"/>
      <c r="I60" s="98"/>
      <c r="J60" s="99">
        <v>5.841</v>
      </c>
      <c r="K60" s="100">
        <f t="shared" si="2"/>
        <v>73.21385499624074</v>
      </c>
      <c r="L60" s="98"/>
      <c r="M60" s="99">
        <v>5.915</v>
      </c>
      <c r="N60" s="100">
        <f t="shared" si="3"/>
        <v>71.3934204270273</v>
      </c>
      <c r="O60" s="103"/>
      <c r="P60" s="77">
        <v>50</v>
      </c>
      <c r="R60" s="272">
        <v>5.588</v>
      </c>
      <c r="S60" s="273">
        <v>5.917</v>
      </c>
      <c r="T60" s="273">
        <v>5.915</v>
      </c>
      <c r="U60" s="271"/>
      <c r="V60" s="100">
        <f t="shared" si="4"/>
        <v>72.6463202926406</v>
      </c>
      <c r="W60" s="100">
        <f t="shared" si="5"/>
        <v>70.11434145531122</v>
      </c>
      <c r="X60" s="100">
        <f t="shared" si="6"/>
        <v>71.7472906182185</v>
      </c>
      <c r="Y60" s="269">
        <f t="shared" si="7"/>
        <v>64.35238570985109</v>
      </c>
      <c r="AA60" s="273">
        <v>5.931</v>
      </c>
      <c r="AB60" s="273">
        <v>5.917</v>
      </c>
    </row>
    <row r="61" spans="1:28" s="76" customFormat="1" ht="10.5" customHeight="1">
      <c r="A61" s="34">
        <v>51</v>
      </c>
      <c r="B61" s="98"/>
      <c r="C61" s="99">
        <v>5.842</v>
      </c>
      <c r="D61" s="100">
        <f t="shared" si="0"/>
        <v>73.1887924872258</v>
      </c>
      <c r="E61" s="101"/>
      <c r="F61" s="99">
        <v>5.988</v>
      </c>
      <c r="G61" s="100">
        <f t="shared" si="1"/>
        <v>69.66330969665894</v>
      </c>
      <c r="H61" s="102"/>
      <c r="I61" s="98"/>
      <c r="J61" s="99">
        <v>5.868</v>
      </c>
      <c r="K61" s="100">
        <f t="shared" si="2"/>
        <v>72.54165789611858</v>
      </c>
      <c r="L61" s="98"/>
      <c r="M61" s="99">
        <v>5.927</v>
      </c>
      <c r="N61" s="100">
        <f t="shared" si="3"/>
        <v>71.10462212358226</v>
      </c>
      <c r="O61" s="103"/>
      <c r="P61" s="77">
        <v>51</v>
      </c>
      <c r="R61" s="272">
        <v>5.559</v>
      </c>
      <c r="S61" s="273">
        <v>5.884</v>
      </c>
      <c r="T61" s="273">
        <v>5.927</v>
      </c>
      <c r="U61" s="271"/>
      <c r="V61" s="100">
        <f t="shared" si="4"/>
        <v>73.40625498645238</v>
      </c>
      <c r="W61" s="100">
        <f t="shared" si="5"/>
        <v>70.90300956724637</v>
      </c>
      <c r="X61" s="100">
        <f t="shared" si="6"/>
        <v>71.45706085077799</v>
      </c>
      <c r="Y61" s="269">
        <f t="shared" si="7"/>
        <v>64.72989762134303</v>
      </c>
      <c r="AA61" s="273">
        <v>5.852</v>
      </c>
      <c r="AB61" s="273">
        <v>5.884</v>
      </c>
    </row>
    <row r="62" spans="1:28" s="76" customFormat="1" ht="10.5" customHeight="1">
      <c r="A62" s="34">
        <v>52</v>
      </c>
      <c r="B62" s="98"/>
      <c r="C62" s="99">
        <v>5.875</v>
      </c>
      <c r="D62" s="100">
        <f t="shared" si="0"/>
        <v>72.36889565233137</v>
      </c>
      <c r="E62" s="101"/>
      <c r="F62" s="99">
        <v>5.904</v>
      </c>
      <c r="G62" s="100">
        <f t="shared" si="1"/>
        <v>71.659700648497</v>
      </c>
      <c r="H62" s="102"/>
      <c r="I62" s="98"/>
      <c r="J62" s="99">
        <v>5.889</v>
      </c>
      <c r="K62" s="100">
        <f t="shared" si="2"/>
        <v>72.02521752898423</v>
      </c>
      <c r="L62" s="98"/>
      <c r="M62" s="99">
        <v>5.951</v>
      </c>
      <c r="N62" s="100">
        <f t="shared" si="3"/>
        <v>70.53225788006411</v>
      </c>
      <c r="O62" s="103"/>
      <c r="P62" s="77">
        <v>52</v>
      </c>
      <c r="R62" s="272">
        <v>5.571</v>
      </c>
      <c r="S62" s="273">
        <v>5.818</v>
      </c>
      <c r="T62" s="273">
        <v>5.951</v>
      </c>
      <c r="U62" s="271"/>
      <c r="V62" s="100">
        <f t="shared" si="4"/>
        <v>73.0903596885956</v>
      </c>
      <c r="W62" s="100">
        <f t="shared" si="5"/>
        <v>72.52079628412244</v>
      </c>
      <c r="X62" s="100">
        <f t="shared" si="6"/>
        <v>70.88185961411575</v>
      </c>
      <c r="Y62" s="269">
        <f t="shared" si="7"/>
        <v>64.94790467605013</v>
      </c>
      <c r="AA62" s="273">
        <v>5.774</v>
      </c>
      <c r="AB62" s="273">
        <v>5.818</v>
      </c>
    </row>
    <row r="63" spans="1:28" s="76" customFormat="1" ht="10.5" customHeight="1">
      <c r="A63" s="34">
        <v>53</v>
      </c>
      <c r="B63" s="98"/>
      <c r="C63" s="99">
        <v>5.902</v>
      </c>
      <c r="D63" s="100">
        <f t="shared" si="0"/>
        <v>71.70827526201423</v>
      </c>
      <c r="E63" s="101"/>
      <c r="F63" s="99">
        <v>5.993</v>
      </c>
      <c r="G63" s="100">
        <f t="shared" si="1"/>
        <v>69.54711705622184</v>
      </c>
      <c r="H63" s="102"/>
      <c r="I63" s="98"/>
      <c r="J63" s="99">
        <v>5.878</v>
      </c>
      <c r="K63" s="100">
        <f t="shared" si="2"/>
        <v>72.2950435653108</v>
      </c>
      <c r="L63" s="98"/>
      <c r="M63" s="99">
        <v>6.035</v>
      </c>
      <c r="N63" s="100">
        <f t="shared" si="3"/>
        <v>68.58247255549476</v>
      </c>
      <c r="O63" s="103"/>
      <c r="P63" s="77">
        <v>53</v>
      </c>
      <c r="R63" s="272">
        <v>5.648</v>
      </c>
      <c r="S63" s="273">
        <v>5.964</v>
      </c>
      <c r="T63" s="273">
        <v>6.035</v>
      </c>
      <c r="U63" s="271"/>
      <c r="V63" s="100">
        <f t="shared" si="4"/>
        <v>71.11104158808755</v>
      </c>
      <c r="W63" s="100">
        <f t="shared" si="5"/>
        <v>69.01360729770977</v>
      </c>
      <c r="X63" s="100">
        <f t="shared" si="6"/>
        <v>68.9224099409067</v>
      </c>
      <c r="Y63" s="269">
        <f t="shared" si="7"/>
        <v>62.714117648011204</v>
      </c>
      <c r="AA63" s="273">
        <v>5.995</v>
      </c>
      <c r="AB63" s="273">
        <v>5.964</v>
      </c>
    </row>
    <row r="64" spans="1:28" s="76" customFormat="1" ht="10.5" customHeight="1">
      <c r="A64" s="34">
        <v>54</v>
      </c>
      <c r="B64" s="98"/>
      <c r="C64" s="99">
        <v>5.72</v>
      </c>
      <c r="D64" s="100">
        <f t="shared" si="0"/>
        <v>76.34412636314734</v>
      </c>
      <c r="E64" s="101"/>
      <c r="F64" s="99">
        <v>5.907</v>
      </c>
      <c r="G64" s="100">
        <f t="shared" si="1"/>
        <v>71.58693121866442</v>
      </c>
      <c r="H64" s="102"/>
      <c r="I64" s="98"/>
      <c r="J64" s="99">
        <v>5.885</v>
      </c>
      <c r="K64" s="100">
        <f t="shared" si="2"/>
        <v>72.12316103972414</v>
      </c>
      <c r="L64" s="98"/>
      <c r="M64" s="99">
        <v>5.983</v>
      </c>
      <c r="N64" s="100">
        <f t="shared" si="3"/>
        <v>69.77979376577275</v>
      </c>
      <c r="O64" s="103"/>
      <c r="P64" s="77">
        <v>54</v>
      </c>
      <c r="R64" s="272">
        <v>5.671</v>
      </c>
      <c r="S64" s="273">
        <v>5.952</v>
      </c>
      <c r="T64" s="273">
        <v>5.983</v>
      </c>
      <c r="U64" s="271"/>
      <c r="V64" s="100">
        <f t="shared" si="4"/>
        <v>70.5353980400831</v>
      </c>
      <c r="W64" s="100">
        <f t="shared" si="5"/>
        <v>69.2921684971709</v>
      </c>
      <c r="X64" s="100">
        <f t="shared" si="6"/>
        <v>70.12566581971669</v>
      </c>
      <c r="Y64" s="269">
        <f t="shared" si="7"/>
        <v>62.9859697070912</v>
      </c>
      <c r="AA64" s="273">
        <v>5.927</v>
      </c>
      <c r="AB64" s="273">
        <v>5.952</v>
      </c>
    </row>
    <row r="65" spans="1:28" s="76" customFormat="1" ht="10.5" customHeight="1">
      <c r="A65" s="34">
        <v>55</v>
      </c>
      <c r="B65" s="98"/>
      <c r="C65" s="99">
        <v>5.831</v>
      </c>
      <c r="D65" s="100">
        <f t="shared" si="0"/>
        <v>73.46518970672275</v>
      </c>
      <c r="E65" s="101"/>
      <c r="F65" s="99">
        <v>5.931</v>
      </c>
      <c r="G65" s="100">
        <f t="shared" si="1"/>
        <v>71.00874534753213</v>
      </c>
      <c r="H65" s="102"/>
      <c r="I65" s="98"/>
      <c r="J65" s="99">
        <v>5.859</v>
      </c>
      <c r="K65" s="100">
        <f t="shared" si="2"/>
        <v>72.76469130151085</v>
      </c>
      <c r="L65" s="98"/>
      <c r="M65" s="99">
        <v>5.948</v>
      </c>
      <c r="N65" s="100">
        <f t="shared" si="3"/>
        <v>70.60342470430797</v>
      </c>
      <c r="O65" s="103"/>
      <c r="P65" s="77">
        <v>55</v>
      </c>
      <c r="R65" s="272">
        <v>5.527</v>
      </c>
      <c r="S65" s="273">
        <v>5.775</v>
      </c>
      <c r="T65" s="273">
        <v>5.948</v>
      </c>
      <c r="U65" s="271"/>
      <c r="V65" s="100">
        <f t="shared" si="4"/>
        <v>74.25872476477711</v>
      </c>
      <c r="W65" s="100">
        <f t="shared" si="5"/>
        <v>73.60478030021925</v>
      </c>
      <c r="X65" s="100">
        <f t="shared" si="6"/>
        <v>70.9533791853992</v>
      </c>
      <c r="Y65" s="269">
        <f t="shared" si="7"/>
        <v>65.64506527511867</v>
      </c>
      <c r="AA65" s="273">
        <v>5.629</v>
      </c>
      <c r="AB65" s="273">
        <v>5.775</v>
      </c>
    </row>
    <row r="66" spans="1:28" s="76" customFormat="1" ht="10.5" customHeight="1">
      <c r="A66" s="34">
        <v>56</v>
      </c>
      <c r="B66" s="98"/>
      <c r="C66" s="99">
        <v>5.835</v>
      </c>
      <c r="D66" s="100">
        <f t="shared" si="0"/>
        <v>73.36450074859256</v>
      </c>
      <c r="E66" s="101"/>
      <c r="F66" s="99">
        <v>5.856</v>
      </c>
      <c r="G66" s="100">
        <f t="shared" si="1"/>
        <v>72.83926438532055</v>
      </c>
      <c r="H66" s="102"/>
      <c r="I66" s="98"/>
      <c r="J66" s="99">
        <v>5.849</v>
      </c>
      <c r="K66" s="100">
        <f t="shared" si="2"/>
        <v>73.01371470372763</v>
      </c>
      <c r="L66" s="98"/>
      <c r="M66" s="99">
        <v>5.907</v>
      </c>
      <c r="N66" s="100">
        <f t="shared" si="3"/>
        <v>71.58693121866442</v>
      </c>
      <c r="O66" s="103"/>
      <c r="P66" s="77">
        <v>56</v>
      </c>
      <c r="R66" s="272">
        <v>5.558</v>
      </c>
      <c r="S66" s="273">
        <v>5.779</v>
      </c>
      <c r="T66" s="273">
        <v>5.907</v>
      </c>
      <c r="U66" s="271"/>
      <c r="V66" s="100">
        <f t="shared" si="4"/>
        <v>73.43267199208168</v>
      </c>
      <c r="W66" s="100">
        <f t="shared" si="5"/>
        <v>73.50292280638159</v>
      </c>
      <c r="X66" s="100">
        <f t="shared" si="6"/>
        <v>71.94176056968331</v>
      </c>
      <c r="Y66" s="269">
        <f t="shared" si="7"/>
        <v>65.66320661044398</v>
      </c>
      <c r="AA66" s="273">
        <v>5.756</v>
      </c>
      <c r="AB66" s="273">
        <v>5.779</v>
      </c>
    </row>
    <row r="67" spans="1:28" s="76" customFormat="1" ht="10.5" customHeight="1">
      <c r="A67" s="34">
        <v>57</v>
      </c>
      <c r="B67" s="98"/>
      <c r="C67" s="99">
        <v>5.886</v>
      </c>
      <c r="D67" s="100">
        <f t="shared" si="0"/>
        <v>72.09865644088974</v>
      </c>
      <c r="E67" s="101"/>
      <c r="F67" s="99">
        <v>5.964</v>
      </c>
      <c r="G67" s="100">
        <f t="shared" si="1"/>
        <v>70.22510830689478</v>
      </c>
      <c r="H67" s="102"/>
      <c r="I67" s="98"/>
      <c r="J67" s="99">
        <v>5.886</v>
      </c>
      <c r="K67" s="100">
        <f t="shared" si="2"/>
        <v>72.09865644088974</v>
      </c>
      <c r="L67" s="98"/>
      <c r="M67" s="99">
        <v>5.957</v>
      </c>
      <c r="N67" s="100">
        <f t="shared" si="3"/>
        <v>70.39024665860467</v>
      </c>
      <c r="O67" s="103"/>
      <c r="P67" s="77">
        <v>57</v>
      </c>
      <c r="R67" s="272">
        <v>5.648</v>
      </c>
      <c r="S67" s="273">
        <v>5.893</v>
      </c>
      <c r="T67" s="273">
        <v>5.957</v>
      </c>
      <c r="U67" s="271"/>
      <c r="V67" s="100">
        <f t="shared" si="4"/>
        <v>71.11104158808755</v>
      </c>
      <c r="W67" s="100">
        <f t="shared" si="5"/>
        <v>70.68660372951666</v>
      </c>
      <c r="X67" s="100">
        <f t="shared" si="6"/>
        <v>70.73914449672601</v>
      </c>
      <c r="Y67" s="269">
        <f t="shared" si="7"/>
        <v>63.761036944299065</v>
      </c>
      <c r="AA67" s="273">
        <v>5.726</v>
      </c>
      <c r="AB67" s="273">
        <v>5.893</v>
      </c>
    </row>
    <row r="68" spans="1:28" s="76" customFormat="1" ht="10.5" customHeight="1">
      <c r="A68" s="34">
        <v>58</v>
      </c>
      <c r="B68" s="98"/>
      <c r="C68" s="99">
        <v>5.826</v>
      </c>
      <c r="D68" s="100">
        <f t="shared" si="0"/>
        <v>73.59134266659079</v>
      </c>
      <c r="E68" s="101"/>
      <c r="F68" s="99">
        <v>5.873</v>
      </c>
      <c r="G68" s="100">
        <f t="shared" si="1"/>
        <v>72.41819326374431</v>
      </c>
      <c r="H68" s="102"/>
      <c r="I68" s="98"/>
      <c r="J68" s="99">
        <v>5.647</v>
      </c>
      <c r="K68" s="100">
        <f t="shared" si="2"/>
        <v>78.33071878425301</v>
      </c>
      <c r="L68" s="98"/>
      <c r="M68" s="99">
        <v>5.947</v>
      </c>
      <c r="N68" s="100">
        <f t="shared" si="3"/>
        <v>70.6271709160982</v>
      </c>
      <c r="O68" s="103"/>
      <c r="P68" s="77">
        <v>58</v>
      </c>
      <c r="R68" s="272">
        <v>5.468</v>
      </c>
      <c r="S68" s="273">
        <v>5.843</v>
      </c>
      <c r="T68" s="273">
        <v>5.947</v>
      </c>
      <c r="U68" s="271"/>
      <c r="V68" s="100">
        <f t="shared" si="4"/>
        <v>75.8698812375949</v>
      </c>
      <c r="W68" s="100">
        <f t="shared" si="5"/>
        <v>71.90154545685408</v>
      </c>
      <c r="X68" s="100">
        <f t="shared" si="6"/>
        <v>70.97724309818283</v>
      </c>
      <c r="Y68" s="269">
        <f t="shared" si="7"/>
        <v>65.62460093778954</v>
      </c>
      <c r="AA68" s="273">
        <v>5.788</v>
      </c>
      <c r="AB68" s="273">
        <v>5.843</v>
      </c>
    </row>
    <row r="69" spans="1:28" s="76" customFormat="1" ht="10.5" customHeight="1">
      <c r="A69" s="34">
        <v>59</v>
      </c>
      <c r="B69" s="98"/>
      <c r="C69" s="99">
        <v>5.831</v>
      </c>
      <c r="D69" s="100">
        <f t="shared" si="0"/>
        <v>73.46518970672275</v>
      </c>
      <c r="E69" s="101"/>
      <c r="F69" s="99">
        <v>5.903</v>
      </c>
      <c r="G69" s="100">
        <f t="shared" si="1"/>
        <v>71.68398178365477</v>
      </c>
      <c r="H69" s="102"/>
      <c r="I69" s="98"/>
      <c r="J69" s="99">
        <v>5.817</v>
      </c>
      <c r="K69" s="100">
        <f t="shared" si="2"/>
        <v>73.81923830104532</v>
      </c>
      <c r="L69" s="98"/>
      <c r="M69" s="99">
        <v>5.935</v>
      </c>
      <c r="N69" s="100">
        <f t="shared" si="3"/>
        <v>70.91306235978223</v>
      </c>
      <c r="O69" s="103"/>
      <c r="P69" s="77">
        <v>59</v>
      </c>
      <c r="R69" s="272">
        <v>5.5</v>
      </c>
      <c r="S69" s="273">
        <v>5.844</v>
      </c>
      <c r="T69" s="273">
        <v>5.935</v>
      </c>
      <c r="U69" s="271"/>
      <c r="V69" s="100">
        <f t="shared" si="4"/>
        <v>74.9896</v>
      </c>
      <c r="W69" s="100">
        <f t="shared" si="5"/>
        <v>71.87694059931945</v>
      </c>
      <c r="X69" s="100">
        <f t="shared" si="6"/>
        <v>71.26455159765757</v>
      </c>
      <c r="Y69" s="269">
        <f t="shared" si="7"/>
        <v>65.43932765909311</v>
      </c>
      <c r="AA69" s="273">
        <v>5.486</v>
      </c>
      <c r="AB69" s="273">
        <v>5.844</v>
      </c>
    </row>
    <row r="70" spans="1:28" s="76" customFormat="1" ht="10.5" customHeight="1">
      <c r="A70" s="34">
        <v>60</v>
      </c>
      <c r="B70" s="98"/>
      <c r="C70" s="99">
        <v>5.861</v>
      </c>
      <c r="D70" s="100">
        <f t="shared" si="0"/>
        <v>72.71503951769424</v>
      </c>
      <c r="E70" s="101"/>
      <c r="F70" s="99">
        <v>5.878</v>
      </c>
      <c r="G70" s="100">
        <f t="shared" si="1"/>
        <v>72.2950435653108</v>
      </c>
      <c r="H70" s="102"/>
      <c r="I70" s="98"/>
      <c r="J70" s="99">
        <v>5.849</v>
      </c>
      <c r="K70" s="100">
        <f t="shared" si="2"/>
        <v>73.01371470372763</v>
      </c>
      <c r="L70" s="98"/>
      <c r="M70" s="99">
        <v>5.896</v>
      </c>
      <c r="N70" s="100">
        <f t="shared" si="3"/>
        <v>71.85429580848687</v>
      </c>
      <c r="O70" s="103"/>
      <c r="P70" s="77">
        <v>60</v>
      </c>
      <c r="R70" s="272">
        <v>5.649</v>
      </c>
      <c r="S70" s="273">
        <v>5.898</v>
      </c>
      <c r="T70" s="273">
        <v>5.896</v>
      </c>
      <c r="U70" s="271"/>
      <c r="V70" s="100">
        <f t="shared" si="4"/>
        <v>71.08586731035288</v>
      </c>
      <c r="W70" s="100">
        <f t="shared" si="5"/>
        <v>70.56680610045234</v>
      </c>
      <c r="X70" s="100">
        <f t="shared" si="6"/>
        <v>72.21045038468691</v>
      </c>
      <c r="Y70" s="269">
        <f t="shared" si="7"/>
        <v>64.15893713864763</v>
      </c>
      <c r="AA70" s="273">
        <v>5.795</v>
      </c>
      <c r="AB70" s="273">
        <v>5.898</v>
      </c>
    </row>
    <row r="71" spans="1:28" s="76" customFormat="1" ht="10.5" customHeight="1">
      <c r="A71" s="34">
        <v>61</v>
      </c>
      <c r="B71" s="98"/>
      <c r="C71" s="99">
        <v>5.793</v>
      </c>
      <c r="D71" s="100">
        <f t="shared" si="0"/>
        <v>74.43216136524825</v>
      </c>
      <c r="E71" s="101"/>
      <c r="F71" s="99">
        <v>5.914</v>
      </c>
      <c r="G71" s="100">
        <f t="shared" si="1"/>
        <v>71.41756633720459</v>
      </c>
      <c r="H71" s="102"/>
      <c r="I71" s="98"/>
      <c r="J71" s="99">
        <v>5.867</v>
      </c>
      <c r="K71" s="100">
        <f t="shared" si="2"/>
        <v>72.56638870916531</v>
      </c>
      <c r="L71" s="98"/>
      <c r="M71" s="99">
        <v>5.864</v>
      </c>
      <c r="N71" s="100">
        <f t="shared" si="3"/>
        <v>72.6406570765454</v>
      </c>
      <c r="O71" s="103"/>
      <c r="P71" s="77">
        <v>61</v>
      </c>
      <c r="R71" s="272">
        <v>5.558</v>
      </c>
      <c r="S71" s="273">
        <v>5.877</v>
      </c>
      <c r="T71" s="273">
        <v>5.864</v>
      </c>
      <c r="U71" s="271"/>
      <c r="V71" s="100">
        <f t="shared" si="4"/>
        <v>73.43267199208168</v>
      </c>
      <c r="W71" s="100">
        <f t="shared" si="5"/>
        <v>71.07201302036309</v>
      </c>
      <c r="X71" s="100">
        <f t="shared" si="6"/>
        <v>73.00070934822786</v>
      </c>
      <c r="Y71" s="269">
        <f t="shared" si="7"/>
        <v>65.2516183082018</v>
      </c>
      <c r="AA71" s="273">
        <v>5.864</v>
      </c>
      <c r="AB71" s="273">
        <v>5.877</v>
      </c>
    </row>
    <row r="72" spans="1:28" s="76" customFormat="1" ht="10.5" customHeight="1">
      <c r="A72" s="34">
        <v>62</v>
      </c>
      <c r="B72" s="98"/>
      <c r="C72" s="99">
        <v>5.796</v>
      </c>
      <c r="D72" s="100">
        <f t="shared" si="0"/>
        <v>74.35512937934396</v>
      </c>
      <c r="E72" s="101"/>
      <c r="F72" s="99">
        <v>5.852</v>
      </c>
      <c r="G72" s="100">
        <f t="shared" si="1"/>
        <v>72.93887362412742</v>
      </c>
      <c r="H72" s="102"/>
      <c r="I72" s="98"/>
      <c r="J72" s="99">
        <v>5.89</v>
      </c>
      <c r="K72" s="100">
        <f t="shared" si="2"/>
        <v>72.00076282496592</v>
      </c>
      <c r="L72" s="98"/>
      <c r="M72" s="99">
        <v>5.819</v>
      </c>
      <c r="N72" s="100">
        <f t="shared" si="3"/>
        <v>73.7685034308591</v>
      </c>
      <c r="O72" s="103"/>
      <c r="P72" s="77">
        <v>62</v>
      </c>
      <c r="R72" s="272">
        <v>5.463</v>
      </c>
      <c r="S72" s="273">
        <v>5.738</v>
      </c>
      <c r="T72" s="273">
        <v>5.819</v>
      </c>
      <c r="U72" s="271"/>
      <c r="V72" s="100">
        <f t="shared" si="4"/>
        <v>76.0088243112126</v>
      </c>
      <c r="W72" s="100">
        <f t="shared" si="5"/>
        <v>74.55708332032381</v>
      </c>
      <c r="X72" s="100">
        <f t="shared" si="6"/>
        <v>74.13414601048099</v>
      </c>
      <c r="Y72" s="269">
        <f t="shared" si="7"/>
        <v>67.41001609260522</v>
      </c>
      <c r="AA72" s="273">
        <v>5.752</v>
      </c>
      <c r="AB72" s="273">
        <v>5.738</v>
      </c>
    </row>
    <row r="73" spans="1:28" s="76" customFormat="1" ht="10.5" customHeight="1" thickBot="1">
      <c r="A73" s="78">
        <v>63</v>
      </c>
      <c r="B73" s="104"/>
      <c r="C73" s="105">
        <v>5.828</v>
      </c>
      <c r="D73" s="100">
        <f t="shared" si="0"/>
        <v>73.54084251870951</v>
      </c>
      <c r="E73" s="106"/>
      <c r="F73" s="105">
        <v>5.827</v>
      </c>
      <c r="G73" s="100">
        <f t="shared" si="1"/>
        <v>73.56608609271699</v>
      </c>
      <c r="H73" s="107"/>
      <c r="I73" s="104"/>
      <c r="J73" s="105">
        <v>5.884</v>
      </c>
      <c r="K73" s="100">
        <f t="shared" si="2"/>
        <v>72.14767813346728</v>
      </c>
      <c r="L73" s="104"/>
      <c r="M73" s="105">
        <v>5.891</v>
      </c>
      <c r="N73" s="108">
        <f t="shared" si="3"/>
        <v>71.97632057348282</v>
      </c>
      <c r="O73" s="109"/>
      <c r="P73" s="40">
        <v>63</v>
      </c>
      <c r="R73" s="272">
        <v>5.599</v>
      </c>
      <c r="S73" s="273">
        <v>5.809</v>
      </c>
      <c r="T73" s="273">
        <v>5.891</v>
      </c>
      <c r="U73" s="271"/>
      <c r="V73" s="100">
        <f t="shared" si="4"/>
        <v>72.3611534616587</v>
      </c>
      <c r="W73" s="100">
        <f t="shared" si="5"/>
        <v>72.74568620569389</v>
      </c>
      <c r="X73" s="100">
        <f t="shared" si="6"/>
        <v>72.33307998030536</v>
      </c>
      <c r="Y73" s="269">
        <f t="shared" si="7"/>
        <v>65.23197589429738</v>
      </c>
      <c r="AA73" s="273">
        <v>5.781</v>
      </c>
      <c r="AB73" s="273">
        <v>5.809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5.846984375000002</v>
      </c>
      <c r="D75" s="15">
        <f>AVERAGE(D10:D73)</f>
        <v>73.07357735405712</v>
      </c>
      <c r="E75" s="14"/>
      <c r="F75" s="26">
        <f>AVERAGE(F10:F73)</f>
        <v>5.912781249999998</v>
      </c>
      <c r="G75" s="14">
        <f>AVERAGE(G10:G73)</f>
        <v>71.470516228012</v>
      </c>
      <c r="H75" s="44"/>
      <c r="I75" s="14"/>
      <c r="J75" s="15">
        <f>AVERAGE(J10:J73)</f>
        <v>5.867171874999999</v>
      </c>
      <c r="K75" s="15">
        <f>AVERAGE(K10:K73)</f>
        <v>72.58014574290934</v>
      </c>
      <c r="L75" s="14"/>
      <c r="M75" s="14">
        <f>AVERAGE(M10:M73)</f>
        <v>5.9417500000000025</v>
      </c>
      <c r="N75" s="14">
        <f>AVERAGE(N10:N73)</f>
        <v>70.77556024029217</v>
      </c>
      <c r="O75" s="80"/>
      <c r="P75" s="86" t="s">
        <v>14</v>
      </c>
      <c r="Q75" s="118">
        <f>Module!$AF$8</f>
        <v>0.06683999999999984</v>
      </c>
    </row>
    <row r="76" spans="1:16" ht="12.75">
      <c r="A76" s="54" t="s">
        <v>10</v>
      </c>
      <c r="B76" s="16"/>
      <c r="C76" s="17">
        <f>STDEV(C10:C73)</f>
        <v>0.038760760794334104</v>
      </c>
      <c r="D76" s="17">
        <f>STDEV(D10:D73)</f>
        <v>0.9725253304518786</v>
      </c>
      <c r="E76" s="16"/>
      <c r="F76" s="27">
        <f>STDEV(F10:F73)</f>
        <v>0.06184785960813765</v>
      </c>
      <c r="G76" s="16">
        <f>STDEV(G10:G73)</f>
        <v>1.526651184064243</v>
      </c>
      <c r="H76" s="45"/>
      <c r="I76" s="16"/>
      <c r="J76" s="17">
        <f>STDEV(J10:J73)</f>
        <v>0.05339269157755329</v>
      </c>
      <c r="K76" s="17">
        <f>STDEV(K10:K73)</f>
        <v>1.343271837564757</v>
      </c>
      <c r="L76" s="16"/>
      <c r="M76" s="16">
        <f>STDEV(M10:M73)</f>
        <v>0.06257313181684186</v>
      </c>
      <c r="N76" s="16">
        <f>STDEV(N10:N73)</f>
        <v>1.516201876087151</v>
      </c>
      <c r="O76" s="81"/>
      <c r="P76" s="87" t="s">
        <v>10</v>
      </c>
    </row>
    <row r="77" spans="1:16" ht="12.75">
      <c r="A77" s="55" t="s">
        <v>15</v>
      </c>
      <c r="B77" s="18">
        <f aca="true" t="shared" si="8" ref="B77:G77">MAX(B10:B73)</f>
        <v>0</v>
      </c>
      <c r="C77" s="19">
        <f t="shared" si="8"/>
        <v>5.933</v>
      </c>
      <c r="D77" s="19">
        <f t="shared" si="8"/>
        <v>76.34412636314734</v>
      </c>
      <c r="E77" s="18">
        <f t="shared" si="8"/>
        <v>0</v>
      </c>
      <c r="F77" s="28">
        <f t="shared" si="8"/>
        <v>6.082</v>
      </c>
      <c r="G77" s="18">
        <f t="shared" si="8"/>
        <v>78.72056178799016</v>
      </c>
      <c r="H77" s="46"/>
      <c r="I77" s="18"/>
      <c r="J77" s="19">
        <f>MAX(J10:J73)</f>
        <v>5.984</v>
      </c>
      <c r="K77" s="19">
        <f>MAX(K10:K73)</f>
        <v>78.33071878425301</v>
      </c>
      <c r="L77" s="18">
        <f>MAX(L10:L73)</f>
        <v>0</v>
      </c>
      <c r="M77" s="18">
        <f>MAX(M10:M73)</f>
        <v>6.035</v>
      </c>
      <c r="N77" s="18">
        <f>MAX(N10:N73)</f>
        <v>75.70748597543471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5.72</v>
      </c>
      <c r="D78" s="19">
        <f>MIN(D10:D73)</f>
        <v>70.96087966277969</v>
      </c>
      <c r="E78" s="18">
        <f>MIN(E10:E73)</f>
        <v>0</v>
      </c>
      <c r="F78" s="28">
        <f>MIN(F10:F73)</f>
        <v>5.633</v>
      </c>
      <c r="G78" s="18">
        <f>MIN(G10:G73)</f>
        <v>67.52659569463955</v>
      </c>
      <c r="H78" s="47"/>
      <c r="I78" s="20"/>
      <c r="J78" s="19">
        <f>MIN(J10:J73)</f>
        <v>5.647</v>
      </c>
      <c r="K78" s="19">
        <f>MIN(K10:K73)</f>
        <v>69.75647359089479</v>
      </c>
      <c r="L78" s="18">
        <f>MIN(L10:L73)</f>
        <v>0</v>
      </c>
      <c r="M78" s="18">
        <f>MIN(M10:M73)</f>
        <v>5.744</v>
      </c>
      <c r="N78" s="18">
        <f>MIN(N10:N73)</f>
        <v>68.58247255549476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1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77" t="s">
        <v>67</v>
      </c>
      <c r="C84" s="278"/>
      <c r="D84" s="278"/>
      <c r="E84" s="278"/>
      <c r="F84" s="278"/>
      <c r="G84" s="278"/>
      <c r="H84" s="279"/>
      <c r="I84" s="280" t="s">
        <v>94</v>
      </c>
      <c r="J84" s="278"/>
      <c r="K84" s="278"/>
      <c r="L84" s="278"/>
      <c r="M84" s="278"/>
      <c r="N84" s="278"/>
      <c r="O84" s="281"/>
      <c r="P84" s="90" t="s">
        <v>9</v>
      </c>
    </row>
    <row r="85" spans="1:16" ht="12.75">
      <c r="A85" s="57" t="s">
        <v>12</v>
      </c>
      <c r="B85" s="282" t="s">
        <v>64</v>
      </c>
      <c r="C85" s="283"/>
      <c r="N85" s="282" t="s">
        <v>64</v>
      </c>
      <c r="O85" s="283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T692"/>
  <sheetViews>
    <sheetView workbookViewId="0" topLeftCell="AL1">
      <selection activeCell="AU16" sqref="AU16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3" ht="12.75">
      <c r="AA3" s="125"/>
    </row>
    <row r="4" ht="13.5" thickBot="1">
      <c r="AA4" s="125"/>
    </row>
    <row r="5" spans="1:27" ht="14.25" thickBot="1" thickTop="1">
      <c r="A5" s="294" t="s">
        <v>65</v>
      </c>
      <c r="B5" s="295"/>
      <c r="C5" s="296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P5" s="4"/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7" t="s">
        <v>67</v>
      </c>
      <c r="C6" s="298"/>
      <c r="D6" s="298"/>
      <c r="E6" s="298"/>
      <c r="F6" s="298"/>
      <c r="G6" s="299"/>
      <c r="H6" s="297" t="s">
        <v>94</v>
      </c>
      <c r="I6" s="298"/>
      <c r="J6" s="298"/>
      <c r="K6" s="298"/>
      <c r="L6" s="298"/>
      <c r="M6" s="299"/>
      <c r="N6" s="59" t="s">
        <v>25</v>
      </c>
      <c r="O6" s="32" t="s">
        <v>26</v>
      </c>
      <c r="P6" s="207"/>
      <c r="Q6" s="208" t="s">
        <v>83</v>
      </c>
      <c r="R6" s="209" t="s">
        <v>68</v>
      </c>
      <c r="S6" s="209" t="s">
        <v>69</v>
      </c>
      <c r="T6" s="209" t="s">
        <v>70</v>
      </c>
      <c r="U6" s="210" t="s">
        <v>71</v>
      </c>
      <c r="V6" s="211" t="s">
        <v>72</v>
      </c>
      <c r="X6" s="212" t="s">
        <v>84</v>
      </c>
      <c r="Y6" s="213" t="s">
        <v>85</v>
      </c>
      <c r="Z6" s="214" t="s">
        <v>84</v>
      </c>
      <c r="AA6" s="215" t="s">
        <v>86</v>
      </c>
      <c r="AB6" s="216" t="s">
        <v>87</v>
      </c>
      <c r="AC6" s="217" t="s">
        <v>88</v>
      </c>
      <c r="AE6" s="218"/>
      <c r="AF6" s="219" t="s">
        <v>89</v>
      </c>
      <c r="AG6" s="220" t="s">
        <v>90</v>
      </c>
    </row>
    <row r="7" spans="1:46" ht="15" thickBot="1">
      <c r="A7" s="133" t="s">
        <v>19</v>
      </c>
      <c r="B7" s="134"/>
      <c r="C7" s="135">
        <f>$AQ$8</f>
        <v>2.720000000000002</v>
      </c>
      <c r="D7" s="136"/>
      <c r="E7" s="137"/>
      <c r="F7" s="135">
        <f>$AP$8</f>
        <v>6.3266666666666715</v>
      </c>
      <c r="G7" s="138"/>
      <c r="H7" s="134"/>
      <c r="I7" s="135">
        <f>$AT$8</f>
        <v>0.6666666666666666</v>
      </c>
      <c r="J7" s="136"/>
      <c r="K7" s="137"/>
      <c r="L7" s="135">
        <f>$AS$8</f>
        <v>1.786666666666666</v>
      </c>
      <c r="M7" s="61"/>
      <c r="N7" s="41"/>
      <c r="O7" s="32"/>
      <c r="P7" s="207"/>
      <c r="Q7" s="221">
        <v>250</v>
      </c>
      <c r="R7" s="222">
        <f aca="true" t="shared" si="0" ref="R7:R28">FREQUENCY(B$10:D$73,$Q7:$Q8)</f>
        <v>0</v>
      </c>
      <c r="S7" s="222">
        <f aca="true" t="shared" si="1" ref="S7:S28">FREQUENCY(E$10:G$73,$Q7:$Q8)</f>
        <v>0</v>
      </c>
      <c r="T7" s="222">
        <f aca="true" t="shared" si="2" ref="T7:T28">FREQUENCY(H$10:J$73,$Q7:$Q8)</f>
        <v>0</v>
      </c>
      <c r="U7" s="223">
        <f aca="true" t="shared" si="3" ref="U7:U27">FREQUENCY(K$10:M$73,$Q7:$Q8)</f>
        <v>0</v>
      </c>
      <c r="V7" s="224">
        <f aca="true" t="shared" si="4" ref="V7:V28">FREQUENCY(B$10:M$73,$Q7:$Q8)</f>
        <v>0</v>
      </c>
      <c r="X7" s="225">
        <v>117</v>
      </c>
      <c r="Y7" s="226">
        <v>5.635</v>
      </c>
      <c r="Z7" s="227"/>
      <c r="AA7" s="228"/>
      <c r="AB7" s="229">
        <f>(Y7-Y8)/(X8-X7)</f>
        <v>0</v>
      </c>
      <c r="AC7" s="230" t="e">
        <f>(AA7-AA8)/(Z8-Z7)</f>
        <v>#DIV/0!</v>
      </c>
      <c r="AE7" s="231" t="s">
        <v>73</v>
      </c>
      <c r="AF7" s="232">
        <f>60*AVERAGE(AB7:AB159)</f>
        <v>0.06258823529411768</v>
      </c>
      <c r="AG7" s="233" t="e">
        <f>60*AVERAGE(AC7:AC36)</f>
        <v>#DIV/0!</v>
      </c>
      <c r="AN7" s="234" t="s">
        <v>91</v>
      </c>
      <c r="AO7" s="235" t="s">
        <v>92</v>
      </c>
      <c r="AP7" s="235" t="s">
        <v>93</v>
      </c>
      <c r="AQ7" s="235" t="s">
        <v>93</v>
      </c>
      <c r="AR7" s="235" t="s">
        <v>92</v>
      </c>
      <c r="AS7" s="235" t="s">
        <v>93</v>
      </c>
      <c r="AT7" s="235" t="s">
        <v>93</v>
      </c>
    </row>
    <row r="8" spans="1:46" ht="13.5" thickBot="1">
      <c r="A8" s="139" t="s">
        <v>17</v>
      </c>
      <c r="B8" s="297" t="s">
        <v>36</v>
      </c>
      <c r="C8" s="275"/>
      <c r="D8" s="300"/>
      <c r="E8" s="297" t="s">
        <v>37</v>
      </c>
      <c r="F8" s="275"/>
      <c r="G8" s="300"/>
      <c r="H8" s="297" t="s">
        <v>61</v>
      </c>
      <c r="I8" s="275"/>
      <c r="J8" s="300"/>
      <c r="K8" s="297" t="s">
        <v>62</v>
      </c>
      <c r="L8" s="275"/>
      <c r="M8" s="300"/>
      <c r="N8" s="31"/>
      <c r="O8" s="32"/>
      <c r="P8" s="207"/>
      <c r="Q8" s="236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7">
        <f t="shared" si="3"/>
        <v>0</v>
      </c>
      <c r="V8" s="238">
        <f t="shared" si="4"/>
        <v>0</v>
      </c>
      <c r="X8" s="239">
        <v>122</v>
      </c>
      <c r="Y8" s="240">
        <v>5.635</v>
      </c>
      <c r="Z8" s="241"/>
      <c r="AA8" s="242"/>
      <c r="AB8" s="243">
        <f aca="true" t="shared" si="5" ref="AB8:AB71">(Y8-Y9)/(X9-X8)</f>
        <v>0.0037200000000000345</v>
      </c>
      <c r="AC8" s="244" t="e">
        <f aca="true" t="shared" si="6" ref="AC8:AC71">(AA8-AA9)/(Z9-Z8)</f>
        <v>#DIV/0!</v>
      </c>
      <c r="AE8" s="245" t="s">
        <v>74</v>
      </c>
      <c r="AF8" s="246">
        <f>60*AVERAGE(AB121:AB140)</f>
        <v>0.06683999999999984</v>
      </c>
      <c r="AG8" s="247" t="e">
        <f>60*AVERAGE(AC12:AC36)</f>
        <v>#DIV/0!</v>
      </c>
      <c r="AN8" s="248">
        <f>(AN590-AN441)</f>
        <v>1490</v>
      </c>
      <c r="AO8" s="248">
        <f>AVERAGE(AO441:AO590)</f>
        <v>1600</v>
      </c>
      <c r="AP8" s="249">
        <f>1000*ABS(AVERAGE(AP441:AP590))</f>
        <v>6.3266666666666715</v>
      </c>
      <c r="AQ8" s="249">
        <f>1000*ABS(AVERAGE(AQ441:AQ590))</f>
        <v>2.720000000000002</v>
      </c>
      <c r="AR8" s="248">
        <f>AVERAGE(AR441:AR590)</f>
        <v>1600</v>
      </c>
      <c r="AS8" s="249">
        <f>1000*ABS(AVERAGE(AS441:AS590))</f>
        <v>1.786666666666666</v>
      </c>
      <c r="AT8" s="249">
        <f>1000*ABS(AVERAGE(AT441:AT590))</f>
        <v>0.6666666666666666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0" t="s">
        <v>18</v>
      </c>
      <c r="O9" s="291"/>
      <c r="P9" s="250"/>
      <c r="Q9" s="236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7">
        <f t="shared" si="3"/>
        <v>0</v>
      </c>
      <c r="V9" s="238">
        <f t="shared" si="4"/>
        <v>0</v>
      </c>
      <c r="X9" s="239">
        <v>127</v>
      </c>
      <c r="Y9" s="240">
        <v>5.6164</v>
      </c>
      <c r="Z9" s="241"/>
      <c r="AA9" s="242"/>
      <c r="AB9" s="243">
        <f t="shared" si="5"/>
        <v>-0.006900000000000084</v>
      </c>
      <c r="AC9" s="244" t="e">
        <f t="shared" si="6"/>
        <v>#DIV/0!</v>
      </c>
      <c r="AE9" s="126"/>
      <c r="AF9" s="127"/>
    </row>
    <row r="10" spans="1:46" ht="12.75">
      <c r="A10" s="145">
        <v>0</v>
      </c>
      <c r="B10" s="146">
        <v>171.8</v>
      </c>
      <c r="C10" s="147">
        <v>173.4</v>
      </c>
      <c r="D10" s="42">
        <v>161.8</v>
      </c>
      <c r="E10" s="148">
        <v>163.3</v>
      </c>
      <c r="F10" s="149">
        <v>163</v>
      </c>
      <c r="G10" s="150">
        <v>162.4</v>
      </c>
      <c r="H10" s="151">
        <v>170.8</v>
      </c>
      <c r="I10" s="152">
        <v>175.4</v>
      </c>
      <c r="J10" s="153">
        <v>175.5</v>
      </c>
      <c r="K10" s="154">
        <v>170</v>
      </c>
      <c r="L10" s="152">
        <v>176.3</v>
      </c>
      <c r="M10" s="150">
        <v>174.5</v>
      </c>
      <c r="N10" s="292"/>
      <c r="O10" s="293"/>
      <c r="P10" s="251"/>
      <c r="Q10" s="236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7">
        <f t="shared" si="3"/>
        <v>0</v>
      </c>
      <c r="V10" s="238">
        <f t="shared" si="4"/>
        <v>0</v>
      </c>
      <c r="X10" s="239">
        <v>132</v>
      </c>
      <c r="Y10" s="240">
        <v>5.6509</v>
      </c>
      <c r="Z10" s="241"/>
      <c r="AA10" s="242"/>
      <c r="AB10" s="243">
        <f t="shared" si="5"/>
        <v>0</v>
      </c>
      <c r="AC10" s="244" t="e">
        <f t="shared" si="6"/>
        <v>#DIV/0!</v>
      </c>
      <c r="AL10" s="252" t="s">
        <v>13</v>
      </c>
      <c r="AM10" s="252" t="s">
        <v>75</v>
      </c>
      <c r="AN10" s="252" t="s">
        <v>76</v>
      </c>
      <c r="AO10" s="252" t="s">
        <v>77</v>
      </c>
      <c r="AP10" s="252" t="s">
        <v>78</v>
      </c>
      <c r="AQ10" s="252" t="s">
        <v>79</v>
      </c>
      <c r="AR10" s="252" t="s">
        <v>80</v>
      </c>
      <c r="AS10" s="252" t="s">
        <v>81</v>
      </c>
      <c r="AT10" s="252" t="s">
        <v>82</v>
      </c>
    </row>
    <row r="11" spans="1:46" ht="12.75">
      <c r="A11" s="155">
        <v>1</v>
      </c>
      <c r="B11" s="156">
        <v>168.6</v>
      </c>
      <c r="C11" s="157">
        <v>170.3</v>
      </c>
      <c r="D11" s="43">
        <v>161.7</v>
      </c>
      <c r="E11" s="158">
        <v>156.8</v>
      </c>
      <c r="F11" s="157">
        <v>160.2</v>
      </c>
      <c r="G11" s="159">
        <v>163.1</v>
      </c>
      <c r="H11" s="160">
        <v>174.1</v>
      </c>
      <c r="I11" s="161">
        <v>167.8</v>
      </c>
      <c r="J11" s="162">
        <v>174.7</v>
      </c>
      <c r="K11" s="163">
        <v>173.7</v>
      </c>
      <c r="L11" s="161">
        <v>171.6</v>
      </c>
      <c r="M11" s="159">
        <v>175.4</v>
      </c>
      <c r="N11" s="301"/>
      <c r="O11" s="302"/>
      <c r="P11" s="251"/>
      <c r="Q11" s="236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7">
        <f t="shared" si="3"/>
        <v>0</v>
      </c>
      <c r="V11" s="238">
        <f t="shared" si="4"/>
        <v>0</v>
      </c>
      <c r="X11" s="239">
        <v>137</v>
      </c>
      <c r="Y11" s="240">
        <v>5.6509</v>
      </c>
      <c r="Z11" s="241"/>
      <c r="AA11" s="242"/>
      <c r="AB11" s="243">
        <f t="shared" si="5"/>
        <v>0.010580000000000034</v>
      </c>
      <c r="AC11" s="244" t="e">
        <f t="shared" si="6"/>
        <v>#DIV/0!</v>
      </c>
      <c r="AL11" s="253">
        <v>38497</v>
      </c>
      <c r="AM11" s="254">
        <v>0.7045486111111111</v>
      </c>
      <c r="AN11" s="255">
        <v>10</v>
      </c>
      <c r="AO11" s="255">
        <v>500</v>
      </c>
      <c r="AP11" s="255">
        <v>-0.001</v>
      </c>
      <c r="AQ11" s="255">
        <v>-0.001</v>
      </c>
      <c r="AR11" s="255">
        <v>500</v>
      </c>
      <c r="AS11" s="255">
        <v>-0.003</v>
      </c>
      <c r="AT11" s="255">
        <v>0.013</v>
      </c>
    </row>
    <row r="12" spans="1:46" ht="12.75">
      <c r="A12" s="155">
        <v>2</v>
      </c>
      <c r="B12" s="156">
        <v>166.4</v>
      </c>
      <c r="C12" s="157">
        <v>169</v>
      </c>
      <c r="D12" s="43">
        <v>160</v>
      </c>
      <c r="E12" s="158">
        <v>160.4</v>
      </c>
      <c r="F12" s="157">
        <v>162.2</v>
      </c>
      <c r="G12" s="159">
        <v>159.5</v>
      </c>
      <c r="H12" s="160">
        <v>175.8</v>
      </c>
      <c r="I12" s="161">
        <v>170.6</v>
      </c>
      <c r="J12" s="162">
        <v>175.1</v>
      </c>
      <c r="K12" s="163">
        <v>176.3</v>
      </c>
      <c r="L12" s="161">
        <v>180.2</v>
      </c>
      <c r="M12" s="159">
        <v>179.4</v>
      </c>
      <c r="N12" s="301"/>
      <c r="O12" s="302"/>
      <c r="P12" s="251"/>
      <c r="Q12" s="236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7">
        <f t="shared" si="3"/>
        <v>0</v>
      </c>
      <c r="V12" s="238">
        <f t="shared" si="4"/>
        <v>0</v>
      </c>
      <c r="X12" s="239">
        <v>142</v>
      </c>
      <c r="Y12" s="240">
        <v>5.598</v>
      </c>
      <c r="Z12" s="241"/>
      <c r="AA12" s="242"/>
      <c r="AB12" s="243">
        <f t="shared" si="5"/>
        <v>0</v>
      </c>
      <c r="AC12" s="244" t="e">
        <f t="shared" si="6"/>
        <v>#DIV/0!</v>
      </c>
      <c r="AL12" s="253">
        <v>38497</v>
      </c>
      <c r="AM12" s="254">
        <v>0.7114930555555555</v>
      </c>
      <c r="AN12" s="255">
        <v>20</v>
      </c>
      <c r="AO12" s="255">
        <v>500</v>
      </c>
      <c r="AP12" s="255">
        <v>-0.001</v>
      </c>
      <c r="AQ12" s="255">
        <v>-0.001</v>
      </c>
      <c r="AR12" s="255">
        <v>500</v>
      </c>
      <c r="AS12" s="255">
        <v>0.001</v>
      </c>
      <c r="AT12" s="255">
        <v>0.005</v>
      </c>
    </row>
    <row r="13" spans="1:46" ht="12.75">
      <c r="A13" s="155">
        <v>3</v>
      </c>
      <c r="B13" s="156">
        <v>165.7</v>
      </c>
      <c r="C13" s="157">
        <v>167.6</v>
      </c>
      <c r="D13" s="43">
        <v>161.7</v>
      </c>
      <c r="E13" s="158">
        <v>160.8</v>
      </c>
      <c r="F13" s="157">
        <v>162.1</v>
      </c>
      <c r="G13" s="159">
        <v>163.8</v>
      </c>
      <c r="H13" s="160">
        <v>171.5</v>
      </c>
      <c r="I13" s="161">
        <v>170.4</v>
      </c>
      <c r="J13" s="162">
        <v>175.5</v>
      </c>
      <c r="K13" s="163">
        <v>177.7</v>
      </c>
      <c r="L13" s="161">
        <v>174.3</v>
      </c>
      <c r="M13" s="159">
        <v>180.3</v>
      </c>
      <c r="N13" s="301"/>
      <c r="O13" s="302"/>
      <c r="P13" s="251"/>
      <c r="Q13" s="236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7">
        <f t="shared" si="3"/>
        <v>0</v>
      </c>
      <c r="V13" s="238">
        <f t="shared" si="4"/>
        <v>0</v>
      </c>
      <c r="X13" s="239">
        <v>147</v>
      </c>
      <c r="Y13" s="240">
        <v>5.598</v>
      </c>
      <c r="Z13" s="241"/>
      <c r="AA13" s="242"/>
      <c r="AB13" s="243">
        <f t="shared" si="5"/>
        <v>0.0021399999999999865</v>
      </c>
      <c r="AC13" s="244" t="e">
        <f t="shared" si="6"/>
        <v>#DIV/0!</v>
      </c>
      <c r="AL13" s="253">
        <v>38497</v>
      </c>
      <c r="AM13" s="254">
        <v>0.7184375</v>
      </c>
      <c r="AN13" s="255">
        <v>30</v>
      </c>
      <c r="AO13" s="255">
        <v>500</v>
      </c>
      <c r="AP13" s="255">
        <v>0</v>
      </c>
      <c r="AQ13" s="255">
        <v>-0.001</v>
      </c>
      <c r="AR13" s="255">
        <v>500</v>
      </c>
      <c r="AS13" s="255">
        <v>-0.01</v>
      </c>
      <c r="AT13" s="255">
        <v>-0.004</v>
      </c>
    </row>
    <row r="14" spans="1:46" ht="12.75">
      <c r="A14" s="155">
        <v>4</v>
      </c>
      <c r="B14" s="156">
        <v>172.7</v>
      </c>
      <c r="C14" s="157">
        <v>169.2</v>
      </c>
      <c r="D14" s="43">
        <v>161.8</v>
      </c>
      <c r="E14" s="158">
        <v>160.7</v>
      </c>
      <c r="F14" s="157">
        <v>160.1</v>
      </c>
      <c r="G14" s="159">
        <v>163.4</v>
      </c>
      <c r="H14" s="160">
        <v>171.2</v>
      </c>
      <c r="I14" s="161">
        <v>174.7</v>
      </c>
      <c r="J14" s="162">
        <v>172.8</v>
      </c>
      <c r="K14" s="163">
        <v>176.9</v>
      </c>
      <c r="L14" s="161">
        <v>173.8</v>
      </c>
      <c r="M14" s="159">
        <v>178.2</v>
      </c>
      <c r="N14" s="301"/>
      <c r="O14" s="302"/>
      <c r="P14" s="251"/>
      <c r="Q14" s="236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7">
        <f t="shared" si="3"/>
        <v>0</v>
      </c>
      <c r="V14" s="238">
        <f t="shared" si="4"/>
        <v>0</v>
      </c>
      <c r="X14" s="239">
        <v>152</v>
      </c>
      <c r="Y14" s="240">
        <v>5.5873</v>
      </c>
      <c r="Z14" s="241"/>
      <c r="AA14" s="242"/>
      <c r="AB14" s="243">
        <f t="shared" si="5"/>
        <v>0</v>
      </c>
      <c r="AC14" s="244" t="e">
        <f t="shared" si="6"/>
        <v>#DIV/0!</v>
      </c>
      <c r="AL14" s="253">
        <v>38497</v>
      </c>
      <c r="AM14" s="254">
        <v>0.7253819444444445</v>
      </c>
      <c r="AN14" s="255">
        <v>40</v>
      </c>
      <c r="AO14" s="255">
        <v>500</v>
      </c>
      <c r="AP14" s="255">
        <v>-0.001</v>
      </c>
      <c r="AQ14" s="255">
        <v>-0.001</v>
      </c>
      <c r="AR14" s="255">
        <v>500</v>
      </c>
      <c r="AS14" s="255">
        <v>-0.033</v>
      </c>
      <c r="AT14" s="255">
        <v>-0.011</v>
      </c>
    </row>
    <row r="15" spans="1:46" ht="12.75">
      <c r="A15" s="155">
        <v>5</v>
      </c>
      <c r="B15" s="156">
        <v>168.5</v>
      </c>
      <c r="C15" s="157">
        <v>171.1</v>
      </c>
      <c r="D15" s="43">
        <v>162.2</v>
      </c>
      <c r="E15" s="158">
        <v>161.8</v>
      </c>
      <c r="F15" s="157">
        <v>161.6</v>
      </c>
      <c r="G15" s="159">
        <v>163.2</v>
      </c>
      <c r="H15" s="160">
        <v>173.2</v>
      </c>
      <c r="I15" s="161">
        <v>169.1</v>
      </c>
      <c r="J15" s="162">
        <v>176.8</v>
      </c>
      <c r="K15" s="163">
        <v>176</v>
      </c>
      <c r="L15" s="161">
        <v>178.9</v>
      </c>
      <c r="M15" s="159">
        <v>175.6</v>
      </c>
      <c r="N15" s="301"/>
      <c r="O15" s="302"/>
      <c r="P15" s="251"/>
      <c r="Q15" s="236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7">
        <f t="shared" si="3"/>
        <v>0</v>
      </c>
      <c r="V15" s="238">
        <f t="shared" si="4"/>
        <v>0</v>
      </c>
      <c r="X15" s="239">
        <v>157</v>
      </c>
      <c r="Y15" s="240">
        <v>5.5873</v>
      </c>
      <c r="Z15" s="241"/>
      <c r="AA15" s="242"/>
      <c r="AB15" s="243">
        <f t="shared" si="5"/>
        <v>0.0025800000000000267</v>
      </c>
      <c r="AC15" s="244" t="e">
        <f t="shared" si="6"/>
        <v>#DIV/0!</v>
      </c>
      <c r="AL15" s="253">
        <v>38497</v>
      </c>
      <c r="AM15" s="254">
        <v>0.7323263888888888</v>
      </c>
      <c r="AN15" s="255">
        <v>50</v>
      </c>
      <c r="AO15" s="255">
        <v>500</v>
      </c>
      <c r="AP15" s="255">
        <v>0</v>
      </c>
      <c r="AQ15" s="255">
        <v>-0.002</v>
      </c>
      <c r="AR15" s="255">
        <v>500</v>
      </c>
      <c r="AS15" s="255">
        <v>0.002</v>
      </c>
      <c r="AT15" s="255">
        <v>-0.009</v>
      </c>
    </row>
    <row r="16" spans="1:46" ht="12.75">
      <c r="A16" s="155">
        <v>6</v>
      </c>
      <c r="B16" s="156">
        <v>170.6</v>
      </c>
      <c r="C16" s="157">
        <v>166.1</v>
      </c>
      <c r="D16" s="43">
        <v>161.7</v>
      </c>
      <c r="E16" s="158">
        <v>161.5</v>
      </c>
      <c r="F16" s="157">
        <v>164.2</v>
      </c>
      <c r="G16" s="159">
        <v>163.7</v>
      </c>
      <c r="H16" s="160">
        <v>171.3</v>
      </c>
      <c r="I16" s="161">
        <v>172.2</v>
      </c>
      <c r="J16" s="162">
        <v>173.9</v>
      </c>
      <c r="K16" s="163">
        <v>174.4</v>
      </c>
      <c r="L16" s="161">
        <v>177.9</v>
      </c>
      <c r="M16" s="159">
        <v>178.9</v>
      </c>
      <c r="N16" s="301"/>
      <c r="O16" s="302"/>
      <c r="P16" s="251"/>
      <c r="Q16" s="236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7">
        <f t="shared" si="3"/>
        <v>0</v>
      </c>
      <c r="V16" s="238">
        <f t="shared" si="4"/>
        <v>0</v>
      </c>
      <c r="X16" s="239">
        <v>162</v>
      </c>
      <c r="Y16" s="240">
        <v>5.5744</v>
      </c>
      <c r="Z16" s="241"/>
      <c r="AA16" s="242"/>
      <c r="AB16" s="243">
        <f t="shared" si="5"/>
        <v>0</v>
      </c>
      <c r="AC16" s="244" t="e">
        <f t="shared" si="6"/>
        <v>#DIV/0!</v>
      </c>
      <c r="AL16" s="253">
        <v>38497</v>
      </c>
      <c r="AM16" s="254">
        <v>0.7392708333333333</v>
      </c>
      <c r="AN16" s="255">
        <v>60</v>
      </c>
      <c r="AO16" s="255">
        <v>500</v>
      </c>
      <c r="AP16" s="255">
        <v>-0.001</v>
      </c>
      <c r="AQ16" s="255">
        <v>-0.003</v>
      </c>
      <c r="AR16" s="255">
        <v>500</v>
      </c>
      <c r="AS16" s="255">
        <v>0.011</v>
      </c>
      <c r="AT16" s="255">
        <v>0.003</v>
      </c>
    </row>
    <row r="17" spans="1:46" ht="12.75">
      <c r="A17" s="155">
        <v>7</v>
      </c>
      <c r="B17" s="156">
        <v>168.6</v>
      </c>
      <c r="C17" s="157">
        <v>171</v>
      </c>
      <c r="D17" s="43">
        <v>158.7</v>
      </c>
      <c r="E17" s="158">
        <v>161.7</v>
      </c>
      <c r="F17" s="157">
        <v>161.8</v>
      </c>
      <c r="G17" s="159">
        <v>164.2</v>
      </c>
      <c r="H17" s="160">
        <v>172</v>
      </c>
      <c r="I17" s="161">
        <v>173.7</v>
      </c>
      <c r="J17" s="162">
        <v>174</v>
      </c>
      <c r="K17" s="163">
        <v>175.8</v>
      </c>
      <c r="L17" s="161">
        <v>180.2</v>
      </c>
      <c r="M17" s="159">
        <v>178.5</v>
      </c>
      <c r="N17" s="301"/>
      <c r="O17" s="302"/>
      <c r="P17" s="251"/>
      <c r="Q17" s="236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7">
        <f t="shared" si="3"/>
        <v>10</v>
      </c>
      <c r="V17" s="238">
        <f t="shared" si="4"/>
        <v>10</v>
      </c>
      <c r="X17" s="239">
        <v>167</v>
      </c>
      <c r="Y17" s="240">
        <v>5.5744</v>
      </c>
      <c r="Z17" s="241"/>
      <c r="AA17" s="242"/>
      <c r="AB17" s="243">
        <f t="shared" si="5"/>
        <v>0.004579999999999984</v>
      </c>
      <c r="AC17" s="244" t="e">
        <f t="shared" si="6"/>
        <v>#DIV/0!</v>
      </c>
      <c r="AL17" s="253">
        <v>38497</v>
      </c>
      <c r="AM17" s="254">
        <v>0.7462152777777779</v>
      </c>
      <c r="AN17" s="255">
        <v>70</v>
      </c>
      <c r="AO17" s="255">
        <v>500</v>
      </c>
      <c r="AP17" s="255">
        <v>-0.001</v>
      </c>
      <c r="AQ17" s="255">
        <v>-0.001</v>
      </c>
      <c r="AR17" s="255">
        <v>500</v>
      </c>
      <c r="AS17" s="255">
        <v>0.013</v>
      </c>
      <c r="AT17" s="255">
        <v>0.007</v>
      </c>
    </row>
    <row r="18" spans="1:46" ht="12.75">
      <c r="A18" s="155">
        <v>8</v>
      </c>
      <c r="B18" s="156">
        <v>170.6</v>
      </c>
      <c r="C18" s="157">
        <v>171.5</v>
      </c>
      <c r="D18" s="43">
        <v>161.1</v>
      </c>
      <c r="E18" s="158">
        <v>165.3</v>
      </c>
      <c r="F18" s="157">
        <v>160.9</v>
      </c>
      <c r="G18" s="159">
        <v>162.8</v>
      </c>
      <c r="H18" s="160">
        <v>168.2</v>
      </c>
      <c r="I18" s="161">
        <v>175.5</v>
      </c>
      <c r="J18" s="162">
        <v>176</v>
      </c>
      <c r="K18" s="163">
        <v>176.1</v>
      </c>
      <c r="L18" s="161">
        <v>185.5</v>
      </c>
      <c r="M18" s="159">
        <v>180.6</v>
      </c>
      <c r="N18" s="301"/>
      <c r="O18" s="302"/>
      <c r="P18" s="251"/>
      <c r="Q18" s="236">
        <v>185</v>
      </c>
      <c r="R18" s="116">
        <f t="shared" si="0"/>
        <v>4</v>
      </c>
      <c r="S18" s="116">
        <f t="shared" si="1"/>
        <v>0</v>
      </c>
      <c r="T18" s="116">
        <f t="shared" si="2"/>
        <v>9</v>
      </c>
      <c r="U18" s="237">
        <f t="shared" si="3"/>
        <v>84</v>
      </c>
      <c r="V18" s="238">
        <f t="shared" si="4"/>
        <v>97</v>
      </c>
      <c r="X18" s="239">
        <v>172</v>
      </c>
      <c r="Y18" s="240">
        <v>5.5515</v>
      </c>
      <c r="Z18" s="241"/>
      <c r="AA18" s="242"/>
      <c r="AB18" s="243">
        <f t="shared" si="5"/>
        <v>0</v>
      </c>
      <c r="AC18" s="244" t="e">
        <f t="shared" si="6"/>
        <v>#DIV/0!</v>
      </c>
      <c r="AL18" s="253">
        <v>38497</v>
      </c>
      <c r="AM18" s="254">
        <v>0.7531597222222222</v>
      </c>
      <c r="AN18" s="255">
        <v>80</v>
      </c>
      <c r="AO18" s="255">
        <v>500</v>
      </c>
      <c r="AP18" s="255">
        <v>-0.001</v>
      </c>
      <c r="AQ18" s="255">
        <v>-0.001</v>
      </c>
      <c r="AR18" s="255">
        <v>500</v>
      </c>
      <c r="AS18" s="255">
        <v>0.012</v>
      </c>
      <c r="AT18" s="255">
        <v>-0.008</v>
      </c>
    </row>
    <row r="19" spans="1:46" ht="12.75">
      <c r="A19" s="155">
        <v>9</v>
      </c>
      <c r="B19" s="156">
        <v>173.6</v>
      </c>
      <c r="C19" s="157">
        <v>171.2</v>
      </c>
      <c r="D19" s="43">
        <v>159.7</v>
      </c>
      <c r="E19" s="158">
        <v>164.7</v>
      </c>
      <c r="F19" s="157">
        <v>165.1</v>
      </c>
      <c r="G19" s="159">
        <v>170.2</v>
      </c>
      <c r="H19" s="160">
        <v>176.5</v>
      </c>
      <c r="I19" s="161">
        <v>175.2</v>
      </c>
      <c r="J19" s="162">
        <v>182</v>
      </c>
      <c r="K19" s="163">
        <v>181.7</v>
      </c>
      <c r="L19" s="161">
        <v>177.1</v>
      </c>
      <c r="M19" s="159">
        <v>178</v>
      </c>
      <c r="N19" s="301"/>
      <c r="O19" s="302"/>
      <c r="P19" s="251"/>
      <c r="Q19" s="236">
        <v>180</v>
      </c>
      <c r="R19" s="116">
        <f t="shared" si="0"/>
        <v>36</v>
      </c>
      <c r="S19" s="116">
        <f t="shared" si="1"/>
        <v>0</v>
      </c>
      <c r="T19" s="116">
        <f t="shared" si="2"/>
        <v>94</v>
      </c>
      <c r="U19" s="237">
        <f t="shared" si="3"/>
        <v>89</v>
      </c>
      <c r="V19" s="238">
        <f t="shared" si="4"/>
        <v>219</v>
      </c>
      <c r="X19" s="239">
        <v>177</v>
      </c>
      <c r="Y19" s="240">
        <v>5.5515</v>
      </c>
      <c r="Z19" s="241"/>
      <c r="AA19" s="242"/>
      <c r="AB19" s="243">
        <f t="shared" si="5"/>
        <v>-0.0016799999999999927</v>
      </c>
      <c r="AC19" s="244" t="e">
        <f t="shared" si="6"/>
        <v>#DIV/0!</v>
      </c>
      <c r="AL19" s="253">
        <v>38497</v>
      </c>
      <c r="AM19" s="254">
        <v>0.7601851851851852</v>
      </c>
      <c r="AN19" s="255">
        <v>90</v>
      </c>
      <c r="AO19" s="255">
        <v>900</v>
      </c>
      <c r="AP19" s="255">
        <v>0</v>
      </c>
      <c r="AQ19" s="255">
        <v>-0.001</v>
      </c>
      <c r="AR19" s="255">
        <v>900</v>
      </c>
      <c r="AS19" s="255">
        <v>0.011</v>
      </c>
      <c r="AT19" s="255">
        <v>-0.019</v>
      </c>
    </row>
    <row r="20" spans="1:46" ht="12.75">
      <c r="A20" s="155">
        <v>10</v>
      </c>
      <c r="B20" s="156">
        <v>169.2</v>
      </c>
      <c r="C20" s="157">
        <v>172.1</v>
      </c>
      <c r="D20" s="43">
        <v>162.6</v>
      </c>
      <c r="E20" s="158">
        <v>162.2</v>
      </c>
      <c r="F20" s="157">
        <v>165.3</v>
      </c>
      <c r="G20" s="159">
        <v>162</v>
      </c>
      <c r="H20" s="160">
        <v>176.8</v>
      </c>
      <c r="I20" s="161">
        <v>172.2</v>
      </c>
      <c r="J20" s="162">
        <v>173.7</v>
      </c>
      <c r="K20" s="163">
        <v>177.8</v>
      </c>
      <c r="L20" s="161">
        <v>179.2</v>
      </c>
      <c r="M20" s="159">
        <v>178.2</v>
      </c>
      <c r="N20" s="301"/>
      <c r="O20" s="302"/>
      <c r="P20" s="251"/>
      <c r="Q20" s="236">
        <v>175</v>
      </c>
      <c r="R20" s="116">
        <f t="shared" si="0"/>
        <v>67</v>
      </c>
      <c r="S20" s="116">
        <f t="shared" si="1"/>
        <v>2</v>
      </c>
      <c r="T20" s="116">
        <f t="shared" si="2"/>
        <v>81</v>
      </c>
      <c r="U20" s="237">
        <f t="shared" si="3"/>
        <v>8</v>
      </c>
      <c r="V20" s="238">
        <f t="shared" si="4"/>
        <v>158</v>
      </c>
      <c r="X20" s="239">
        <v>182</v>
      </c>
      <c r="Y20" s="240">
        <v>5.5599</v>
      </c>
      <c r="Z20" s="241"/>
      <c r="AA20" s="242"/>
      <c r="AB20" s="243">
        <f t="shared" si="5"/>
        <v>0</v>
      </c>
      <c r="AC20" s="244" t="e">
        <f t="shared" si="6"/>
        <v>#DIV/0!</v>
      </c>
      <c r="AL20" s="253">
        <v>38497</v>
      </c>
      <c r="AM20" s="254">
        <v>0.7671296296296296</v>
      </c>
      <c r="AN20" s="255">
        <v>100</v>
      </c>
      <c r="AO20" s="255">
        <v>900</v>
      </c>
      <c r="AP20" s="255">
        <v>0</v>
      </c>
      <c r="AQ20" s="255">
        <v>0</v>
      </c>
      <c r="AR20" s="255">
        <v>900</v>
      </c>
      <c r="AS20" s="255">
        <v>-0.003</v>
      </c>
      <c r="AT20" s="255">
        <v>-0.009</v>
      </c>
    </row>
    <row r="21" spans="1:46" ht="12.75">
      <c r="A21" s="155">
        <v>11</v>
      </c>
      <c r="B21" s="156">
        <v>170.4</v>
      </c>
      <c r="C21" s="157">
        <v>175.6</v>
      </c>
      <c r="D21" s="43">
        <v>157.5</v>
      </c>
      <c r="E21" s="158">
        <v>160.1</v>
      </c>
      <c r="F21" s="157">
        <v>162.3</v>
      </c>
      <c r="G21" s="159">
        <v>162.2</v>
      </c>
      <c r="H21" s="160">
        <v>174.6</v>
      </c>
      <c r="I21" s="161">
        <v>175.2</v>
      </c>
      <c r="J21" s="162">
        <v>176.5</v>
      </c>
      <c r="K21" s="163">
        <v>179.7</v>
      </c>
      <c r="L21" s="161">
        <v>179.1</v>
      </c>
      <c r="M21" s="159">
        <v>176.7</v>
      </c>
      <c r="N21" s="301"/>
      <c r="O21" s="302"/>
      <c r="P21" s="251"/>
      <c r="Q21" s="236">
        <v>170</v>
      </c>
      <c r="R21" s="116">
        <f t="shared" si="0"/>
        <v>45</v>
      </c>
      <c r="S21" s="116">
        <f t="shared" si="1"/>
        <v>69</v>
      </c>
      <c r="T21" s="116">
        <f t="shared" si="2"/>
        <v>8</v>
      </c>
      <c r="U21" s="237">
        <f t="shared" si="3"/>
        <v>1</v>
      </c>
      <c r="V21" s="238">
        <f t="shared" si="4"/>
        <v>123</v>
      </c>
      <c r="X21" s="239">
        <v>187</v>
      </c>
      <c r="Y21" s="240">
        <v>5.5599</v>
      </c>
      <c r="Z21" s="241"/>
      <c r="AA21" s="242"/>
      <c r="AB21" s="243">
        <f t="shared" si="5"/>
        <v>0.0016600000000000393</v>
      </c>
      <c r="AC21" s="244" t="e">
        <f t="shared" si="6"/>
        <v>#DIV/0!</v>
      </c>
      <c r="AL21" s="253">
        <v>38497</v>
      </c>
      <c r="AM21" s="254">
        <v>0.7740740740740741</v>
      </c>
      <c r="AN21" s="255">
        <v>110</v>
      </c>
      <c r="AO21" s="255">
        <v>900</v>
      </c>
      <c r="AP21" s="255">
        <v>-0.001</v>
      </c>
      <c r="AQ21" s="255">
        <v>0.001</v>
      </c>
      <c r="AR21" s="255">
        <v>900</v>
      </c>
      <c r="AS21" s="255">
        <v>-0.012</v>
      </c>
      <c r="AT21" s="255">
        <v>-0.014</v>
      </c>
    </row>
    <row r="22" spans="1:46" ht="12.75">
      <c r="A22" s="155">
        <v>12</v>
      </c>
      <c r="B22" s="156">
        <v>170.7</v>
      </c>
      <c r="C22" s="157">
        <v>171.4</v>
      </c>
      <c r="D22" s="43">
        <v>160.4</v>
      </c>
      <c r="E22" s="158">
        <v>160.8</v>
      </c>
      <c r="F22" s="157">
        <v>164.5</v>
      </c>
      <c r="G22" s="159">
        <v>165.6</v>
      </c>
      <c r="H22" s="160">
        <v>174.3</v>
      </c>
      <c r="I22" s="161">
        <v>172.7</v>
      </c>
      <c r="J22" s="162">
        <v>174.4</v>
      </c>
      <c r="K22" s="163">
        <v>175.7</v>
      </c>
      <c r="L22" s="161">
        <v>176.6</v>
      </c>
      <c r="M22" s="159">
        <v>181.5</v>
      </c>
      <c r="N22" s="301"/>
      <c r="O22" s="302"/>
      <c r="P22" s="251"/>
      <c r="Q22" s="236">
        <v>165</v>
      </c>
      <c r="R22" s="116">
        <f t="shared" si="0"/>
        <v>34</v>
      </c>
      <c r="S22" s="116">
        <f t="shared" si="1"/>
        <v>114</v>
      </c>
      <c r="T22" s="116">
        <f t="shared" si="2"/>
        <v>0</v>
      </c>
      <c r="U22" s="237">
        <f t="shared" si="3"/>
        <v>0</v>
      </c>
      <c r="V22" s="238">
        <f t="shared" si="4"/>
        <v>148</v>
      </c>
      <c r="X22" s="239">
        <v>192</v>
      </c>
      <c r="Y22" s="240">
        <v>5.5516</v>
      </c>
      <c r="Z22" s="241"/>
      <c r="AA22" s="242"/>
      <c r="AB22" s="243">
        <f t="shared" si="5"/>
        <v>0</v>
      </c>
      <c r="AC22" s="244" t="e">
        <f t="shared" si="6"/>
        <v>#DIV/0!</v>
      </c>
      <c r="AL22" s="253">
        <v>38497</v>
      </c>
      <c r="AM22" s="254">
        <v>0.7810185185185184</v>
      </c>
      <c r="AN22" s="255">
        <v>120</v>
      </c>
      <c r="AO22" s="255">
        <v>900</v>
      </c>
      <c r="AP22" s="255">
        <v>0</v>
      </c>
      <c r="AQ22" s="255">
        <v>-0.002</v>
      </c>
      <c r="AR22" s="255">
        <v>900</v>
      </c>
      <c r="AS22" s="255">
        <v>0.013</v>
      </c>
      <c r="AT22" s="255">
        <v>-0.002</v>
      </c>
    </row>
    <row r="23" spans="1:46" ht="12.75">
      <c r="A23" s="155">
        <v>13</v>
      </c>
      <c r="B23" s="156">
        <v>166.3</v>
      </c>
      <c r="C23" s="157">
        <v>175.1</v>
      </c>
      <c r="D23" s="43">
        <v>160.8</v>
      </c>
      <c r="E23" s="158">
        <v>161.2</v>
      </c>
      <c r="F23" s="157">
        <v>162.2</v>
      </c>
      <c r="G23" s="159">
        <v>168.9</v>
      </c>
      <c r="H23" s="160">
        <v>172.7</v>
      </c>
      <c r="I23" s="161">
        <v>176.6</v>
      </c>
      <c r="J23" s="162">
        <v>179.2</v>
      </c>
      <c r="K23" s="163">
        <v>175.5</v>
      </c>
      <c r="L23" s="161">
        <v>181.3</v>
      </c>
      <c r="M23" s="159">
        <v>176.3</v>
      </c>
      <c r="N23" s="301"/>
      <c r="O23" s="302"/>
      <c r="P23" s="251"/>
      <c r="Q23" s="236">
        <v>160</v>
      </c>
      <c r="R23" s="116">
        <f t="shared" si="0"/>
        <v>6</v>
      </c>
      <c r="S23" s="116">
        <f t="shared" si="1"/>
        <v>7</v>
      </c>
      <c r="T23" s="116">
        <f t="shared" si="2"/>
        <v>0</v>
      </c>
      <c r="U23" s="237">
        <f t="shared" si="3"/>
        <v>0</v>
      </c>
      <c r="V23" s="238">
        <f t="shared" si="4"/>
        <v>13</v>
      </c>
      <c r="X23" s="239">
        <v>197</v>
      </c>
      <c r="Y23" s="240">
        <v>5.5516</v>
      </c>
      <c r="Z23" s="241"/>
      <c r="AA23" s="242"/>
      <c r="AB23" s="243">
        <f t="shared" si="5"/>
        <v>0.0037999999999998478</v>
      </c>
      <c r="AC23" s="244" t="e">
        <f t="shared" si="6"/>
        <v>#DIV/0!</v>
      </c>
      <c r="AL23" s="253">
        <v>38497</v>
      </c>
      <c r="AM23" s="254">
        <v>0.787962962962963</v>
      </c>
      <c r="AN23" s="255">
        <v>130</v>
      </c>
      <c r="AO23" s="255">
        <v>900</v>
      </c>
      <c r="AP23" s="255">
        <v>-0.001</v>
      </c>
      <c r="AQ23" s="255">
        <v>-0.001</v>
      </c>
      <c r="AR23" s="255">
        <v>900</v>
      </c>
      <c r="AS23" s="255">
        <v>0.026</v>
      </c>
      <c r="AT23" s="255">
        <v>0.033</v>
      </c>
    </row>
    <row r="24" spans="1:46" ht="12.75">
      <c r="A24" s="155">
        <v>14</v>
      </c>
      <c r="B24" s="156">
        <v>168.8</v>
      </c>
      <c r="C24" s="157">
        <v>174.7</v>
      </c>
      <c r="D24" s="43">
        <v>161.6</v>
      </c>
      <c r="E24" s="158">
        <v>161.1</v>
      </c>
      <c r="F24" s="157">
        <v>165</v>
      </c>
      <c r="G24" s="159">
        <v>165.6</v>
      </c>
      <c r="H24" s="160">
        <v>176.1</v>
      </c>
      <c r="I24" s="161">
        <v>173.1</v>
      </c>
      <c r="J24" s="162">
        <v>175</v>
      </c>
      <c r="K24" s="163">
        <v>177.5</v>
      </c>
      <c r="L24" s="161">
        <v>181.4</v>
      </c>
      <c r="M24" s="159">
        <v>178</v>
      </c>
      <c r="N24" s="301"/>
      <c r="O24" s="302"/>
      <c r="P24" s="251"/>
      <c r="Q24" s="236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7">
        <f t="shared" si="3"/>
        <v>0</v>
      </c>
      <c r="V24" s="238">
        <f t="shared" si="4"/>
        <v>0</v>
      </c>
      <c r="X24" s="239">
        <v>202</v>
      </c>
      <c r="Y24" s="240">
        <v>5.5326</v>
      </c>
      <c r="Z24" s="241"/>
      <c r="AA24" s="242"/>
      <c r="AB24" s="243">
        <f t="shared" si="5"/>
        <v>0</v>
      </c>
      <c r="AC24" s="244" t="e">
        <f t="shared" si="6"/>
        <v>#DIV/0!</v>
      </c>
      <c r="AL24" s="253">
        <v>38497</v>
      </c>
      <c r="AM24" s="254">
        <v>0.7949074074074075</v>
      </c>
      <c r="AN24" s="255">
        <v>140</v>
      </c>
      <c r="AO24" s="255">
        <v>900</v>
      </c>
      <c r="AP24" s="255">
        <v>0</v>
      </c>
      <c r="AQ24" s="255">
        <v>0</v>
      </c>
      <c r="AR24" s="255">
        <v>900</v>
      </c>
      <c r="AS24" s="255">
        <v>0.015</v>
      </c>
      <c r="AT24" s="255">
        <v>-0.019</v>
      </c>
    </row>
    <row r="25" spans="1:46" ht="12.75">
      <c r="A25" s="155">
        <v>15</v>
      </c>
      <c r="B25" s="156">
        <v>168.7</v>
      </c>
      <c r="C25" s="157">
        <v>170.9</v>
      </c>
      <c r="D25" s="43">
        <v>162.3</v>
      </c>
      <c r="E25" s="158">
        <v>159.9</v>
      </c>
      <c r="F25" s="157">
        <v>167.1</v>
      </c>
      <c r="G25" s="159">
        <v>163.4</v>
      </c>
      <c r="H25" s="160">
        <v>172.1</v>
      </c>
      <c r="I25" s="161">
        <v>172.5</v>
      </c>
      <c r="J25" s="162">
        <v>177.1</v>
      </c>
      <c r="K25" s="163">
        <v>179.6</v>
      </c>
      <c r="L25" s="161">
        <v>179.7</v>
      </c>
      <c r="M25" s="159">
        <v>179.8</v>
      </c>
      <c r="N25" s="301"/>
      <c r="O25" s="302"/>
      <c r="P25" s="251"/>
      <c r="Q25" s="236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7">
        <f t="shared" si="3"/>
        <v>0</v>
      </c>
      <c r="V25" s="238">
        <f t="shared" si="4"/>
        <v>0</v>
      </c>
      <c r="X25" s="239">
        <v>207</v>
      </c>
      <c r="Y25" s="240">
        <v>5.5326</v>
      </c>
      <c r="Z25" s="241"/>
      <c r="AA25" s="242"/>
      <c r="AB25" s="243">
        <f t="shared" si="5"/>
        <v>-0.002579999999999849</v>
      </c>
      <c r="AC25" s="244" t="e">
        <f t="shared" si="6"/>
        <v>#DIV/0!</v>
      </c>
      <c r="AL25" s="253">
        <v>38497</v>
      </c>
      <c r="AM25" s="254">
        <v>0.8018518518518518</v>
      </c>
      <c r="AN25" s="255">
        <v>150</v>
      </c>
      <c r="AO25" s="255">
        <v>900</v>
      </c>
      <c r="AP25" s="255">
        <v>-0.001</v>
      </c>
      <c r="AQ25" s="255">
        <v>-0.001</v>
      </c>
      <c r="AR25" s="255">
        <v>900</v>
      </c>
      <c r="AS25" s="255">
        <v>0.01</v>
      </c>
      <c r="AT25" s="255">
        <v>-0.005</v>
      </c>
    </row>
    <row r="26" spans="1:46" ht="12.75">
      <c r="A26" s="155">
        <v>16</v>
      </c>
      <c r="B26" s="156">
        <v>169.5</v>
      </c>
      <c r="C26" s="157">
        <v>169.6</v>
      </c>
      <c r="D26" s="43">
        <v>163.8</v>
      </c>
      <c r="E26" s="158">
        <v>162.1</v>
      </c>
      <c r="F26" s="157">
        <v>162</v>
      </c>
      <c r="G26" s="159">
        <v>163.8</v>
      </c>
      <c r="H26" s="160">
        <v>175.4</v>
      </c>
      <c r="I26" s="161">
        <v>171.8</v>
      </c>
      <c r="J26" s="162">
        <v>174.9</v>
      </c>
      <c r="K26" s="163">
        <v>177.8</v>
      </c>
      <c r="L26" s="161">
        <v>177.6</v>
      </c>
      <c r="M26" s="159">
        <v>180.3</v>
      </c>
      <c r="N26" s="301"/>
      <c r="O26" s="302"/>
      <c r="P26" s="251"/>
      <c r="Q26" s="236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7">
        <f t="shared" si="3"/>
        <v>0</v>
      </c>
      <c r="V26" s="238">
        <f t="shared" si="4"/>
        <v>0</v>
      </c>
      <c r="X26" s="239">
        <v>212</v>
      </c>
      <c r="Y26" s="240">
        <v>5.5455</v>
      </c>
      <c r="Z26" s="241"/>
      <c r="AA26" s="242"/>
      <c r="AB26" s="243">
        <f t="shared" si="5"/>
        <v>0</v>
      </c>
      <c r="AC26" s="244" t="e">
        <f t="shared" si="6"/>
        <v>#DIV/0!</v>
      </c>
      <c r="AL26" s="253">
        <v>38497</v>
      </c>
      <c r="AM26" s="254">
        <v>0.8087962962962963</v>
      </c>
      <c r="AN26" s="255">
        <v>160</v>
      </c>
      <c r="AO26" s="255">
        <v>900</v>
      </c>
      <c r="AP26" s="255">
        <v>-0.001</v>
      </c>
      <c r="AQ26" s="255">
        <v>-0.003</v>
      </c>
      <c r="AR26" s="255">
        <v>900</v>
      </c>
      <c r="AS26" s="255">
        <v>-0.022</v>
      </c>
      <c r="AT26" s="255">
        <v>-0.014</v>
      </c>
    </row>
    <row r="27" spans="1:46" ht="12.75">
      <c r="A27" s="155">
        <v>17</v>
      </c>
      <c r="B27" s="156">
        <v>170.3</v>
      </c>
      <c r="C27" s="157">
        <v>170.2</v>
      </c>
      <c r="D27" s="43">
        <v>158</v>
      </c>
      <c r="E27" s="158">
        <v>158.3</v>
      </c>
      <c r="F27" s="157">
        <v>164.3</v>
      </c>
      <c r="G27" s="159">
        <v>162.8</v>
      </c>
      <c r="H27" s="160">
        <v>168.1</v>
      </c>
      <c r="I27" s="161">
        <v>172.3</v>
      </c>
      <c r="J27" s="162">
        <v>178.4</v>
      </c>
      <c r="K27" s="163">
        <v>181.4</v>
      </c>
      <c r="L27" s="161">
        <v>178.3</v>
      </c>
      <c r="M27" s="159">
        <v>177</v>
      </c>
      <c r="N27" s="301"/>
      <c r="O27" s="302"/>
      <c r="P27" s="251"/>
      <c r="Q27" s="236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7">
        <f t="shared" si="3"/>
        <v>0</v>
      </c>
      <c r="V27" s="238">
        <f t="shared" si="4"/>
        <v>0</v>
      </c>
      <c r="X27" s="239">
        <v>217</v>
      </c>
      <c r="Y27" s="240">
        <v>5.5455</v>
      </c>
      <c r="Z27" s="241"/>
      <c r="AA27" s="242"/>
      <c r="AB27" s="243">
        <f t="shared" si="5"/>
        <v>0.006700000000000017</v>
      </c>
      <c r="AC27" s="244" t="e">
        <f t="shared" si="6"/>
        <v>#DIV/0!</v>
      </c>
      <c r="AL27" s="253">
        <v>38497</v>
      </c>
      <c r="AM27" s="254">
        <v>0.8157407407407408</v>
      </c>
      <c r="AN27" s="255">
        <v>170</v>
      </c>
      <c r="AO27" s="255">
        <v>900</v>
      </c>
      <c r="AP27" s="255">
        <v>0</v>
      </c>
      <c r="AQ27" s="255">
        <v>0</v>
      </c>
      <c r="AR27" s="255">
        <v>900</v>
      </c>
      <c r="AS27" s="255">
        <v>0.015</v>
      </c>
      <c r="AT27" s="255">
        <v>-0.01</v>
      </c>
    </row>
    <row r="28" spans="1:46" ht="13.5" thickBot="1">
      <c r="A28" s="155">
        <v>18</v>
      </c>
      <c r="B28" s="156">
        <v>173.3</v>
      </c>
      <c r="C28" s="157">
        <v>171.3</v>
      </c>
      <c r="D28" s="43">
        <v>161.3</v>
      </c>
      <c r="E28" s="158">
        <v>164.1</v>
      </c>
      <c r="F28" s="157">
        <v>167.9</v>
      </c>
      <c r="G28" s="159">
        <v>165.4</v>
      </c>
      <c r="H28" s="160">
        <v>173.8</v>
      </c>
      <c r="I28" s="161">
        <v>176.5</v>
      </c>
      <c r="J28" s="162">
        <v>175.9</v>
      </c>
      <c r="K28" s="163">
        <v>186.1</v>
      </c>
      <c r="L28" s="161">
        <v>179.9</v>
      </c>
      <c r="M28" s="159">
        <v>182.9</v>
      </c>
      <c r="N28" s="301"/>
      <c r="O28" s="302"/>
      <c r="P28" s="251"/>
      <c r="Q28" s="256">
        <v>0</v>
      </c>
      <c r="R28" s="257">
        <f t="shared" si="0"/>
        <v>0</v>
      </c>
      <c r="S28" s="257">
        <f t="shared" si="1"/>
        <v>0</v>
      </c>
      <c r="T28" s="257">
        <f t="shared" si="2"/>
        <v>0</v>
      </c>
      <c r="U28" s="258">
        <f>FREQUENCY(F$10:F$73,$Q28:$Q29)</f>
        <v>0</v>
      </c>
      <c r="V28" s="259">
        <f t="shared" si="4"/>
        <v>0</v>
      </c>
      <c r="X28" s="239">
        <v>222</v>
      </c>
      <c r="Y28" s="240">
        <v>5.512</v>
      </c>
      <c r="Z28" s="241"/>
      <c r="AA28" s="242"/>
      <c r="AB28" s="243">
        <f t="shared" si="5"/>
        <v>0</v>
      </c>
      <c r="AC28" s="244" t="e">
        <f t="shared" si="6"/>
        <v>#DIV/0!</v>
      </c>
      <c r="AL28" s="253">
        <v>38497</v>
      </c>
      <c r="AM28" s="254">
        <v>0.8226851851851852</v>
      </c>
      <c r="AN28" s="255">
        <v>180</v>
      </c>
      <c r="AO28" s="255">
        <v>900</v>
      </c>
      <c r="AP28" s="255">
        <v>-0.003</v>
      </c>
      <c r="AQ28" s="255">
        <v>-0.001</v>
      </c>
      <c r="AR28" s="255">
        <v>900</v>
      </c>
      <c r="AS28" s="255">
        <v>-0.027</v>
      </c>
      <c r="AT28" s="255">
        <v>0.017</v>
      </c>
    </row>
    <row r="29" spans="1:46" ht="13.5" thickTop="1">
      <c r="A29" s="155">
        <v>19</v>
      </c>
      <c r="B29" s="156">
        <v>168.1</v>
      </c>
      <c r="C29" s="157">
        <v>173.6</v>
      </c>
      <c r="D29" s="43">
        <v>161.5</v>
      </c>
      <c r="E29" s="158">
        <v>159.4</v>
      </c>
      <c r="F29" s="157">
        <v>160.9</v>
      </c>
      <c r="G29" s="159">
        <v>161.7</v>
      </c>
      <c r="H29" s="160">
        <v>174.7</v>
      </c>
      <c r="I29" s="161">
        <v>172.7</v>
      </c>
      <c r="J29" s="162">
        <v>174.5</v>
      </c>
      <c r="K29" s="163">
        <v>178.6</v>
      </c>
      <c r="L29" s="161">
        <v>178.4</v>
      </c>
      <c r="M29" s="159">
        <v>176.1</v>
      </c>
      <c r="N29" s="301"/>
      <c r="O29" s="302"/>
      <c r="P29" s="251"/>
      <c r="Q29" s="251"/>
      <c r="R29" s="251"/>
      <c r="S29" s="251"/>
      <c r="T29" s="251"/>
      <c r="U29" s="251"/>
      <c r="V29" s="251"/>
      <c r="X29" s="239">
        <v>227</v>
      </c>
      <c r="Y29" s="240">
        <v>5.512</v>
      </c>
      <c r="Z29" s="241"/>
      <c r="AA29" s="242"/>
      <c r="AB29" s="243">
        <f t="shared" si="5"/>
        <v>0.0007999999999999119</v>
      </c>
      <c r="AC29" s="244" t="e">
        <f t="shared" si="6"/>
        <v>#DIV/0!</v>
      </c>
      <c r="AL29" s="253">
        <v>38497</v>
      </c>
      <c r="AM29" s="254">
        <v>0.8296296296296296</v>
      </c>
      <c r="AN29" s="255">
        <v>190</v>
      </c>
      <c r="AO29" s="255">
        <v>900</v>
      </c>
      <c r="AP29" s="255">
        <v>-0.001</v>
      </c>
      <c r="AQ29" s="255">
        <v>-0.001</v>
      </c>
      <c r="AR29" s="255">
        <v>900</v>
      </c>
      <c r="AS29" s="255">
        <v>-0.003</v>
      </c>
      <c r="AT29" s="255">
        <v>0.006</v>
      </c>
    </row>
    <row r="30" spans="1:46" ht="12.75">
      <c r="A30" s="155">
        <v>20</v>
      </c>
      <c r="B30" s="156">
        <v>172.5</v>
      </c>
      <c r="C30" s="157">
        <v>172.1</v>
      </c>
      <c r="D30" s="43">
        <v>161.6</v>
      </c>
      <c r="E30" s="158">
        <v>159.7</v>
      </c>
      <c r="F30" s="157">
        <v>164.2</v>
      </c>
      <c r="G30" s="159">
        <v>165.8</v>
      </c>
      <c r="H30" s="160">
        <v>173.3</v>
      </c>
      <c r="I30" s="161">
        <v>174</v>
      </c>
      <c r="J30" s="162">
        <v>176.6</v>
      </c>
      <c r="K30" s="163">
        <v>177.3</v>
      </c>
      <c r="L30" s="161">
        <v>179.7</v>
      </c>
      <c r="M30" s="159">
        <v>181.8</v>
      </c>
      <c r="N30" s="301"/>
      <c r="O30" s="302"/>
      <c r="P30" s="251"/>
      <c r="Q30" s="251"/>
      <c r="R30" s="251"/>
      <c r="S30" s="251"/>
      <c r="T30" s="251"/>
      <c r="U30" s="251"/>
      <c r="V30" s="251"/>
      <c r="X30" s="239">
        <v>232</v>
      </c>
      <c r="Y30" s="240">
        <v>5.508</v>
      </c>
      <c r="Z30" s="241"/>
      <c r="AA30" s="242"/>
      <c r="AB30" s="243">
        <f t="shared" si="5"/>
        <v>0</v>
      </c>
      <c r="AC30" s="244" t="e">
        <f t="shared" si="6"/>
        <v>#DIV/0!</v>
      </c>
      <c r="AL30" s="253">
        <v>38497</v>
      </c>
      <c r="AM30" s="254">
        <v>0.8365740740740741</v>
      </c>
      <c r="AN30" s="255">
        <v>200</v>
      </c>
      <c r="AO30" s="255">
        <v>900</v>
      </c>
      <c r="AP30" s="255">
        <v>-0.002</v>
      </c>
      <c r="AQ30" s="255">
        <v>0</v>
      </c>
      <c r="AR30" s="255">
        <v>900</v>
      </c>
      <c r="AS30" s="255">
        <v>-0.006</v>
      </c>
      <c r="AT30" s="255">
        <v>-0.015</v>
      </c>
    </row>
    <row r="31" spans="1:46" ht="12.75">
      <c r="A31" s="155">
        <v>21</v>
      </c>
      <c r="B31" s="156">
        <v>175.2</v>
      </c>
      <c r="C31" s="157">
        <v>174.8</v>
      </c>
      <c r="D31" s="43">
        <v>160.9</v>
      </c>
      <c r="E31" s="158">
        <v>162.6</v>
      </c>
      <c r="F31" s="157">
        <v>163.4</v>
      </c>
      <c r="G31" s="159">
        <v>164.8</v>
      </c>
      <c r="H31" s="160">
        <v>177.5</v>
      </c>
      <c r="I31" s="161">
        <v>178.2</v>
      </c>
      <c r="J31" s="162">
        <v>176.4</v>
      </c>
      <c r="K31" s="163">
        <v>178.6</v>
      </c>
      <c r="L31" s="161">
        <v>175.2</v>
      </c>
      <c r="M31" s="159">
        <v>178.9</v>
      </c>
      <c r="N31" s="301"/>
      <c r="O31" s="302"/>
      <c r="P31" s="251"/>
      <c r="Q31" s="251"/>
      <c r="R31" s="251"/>
      <c r="S31" s="251"/>
      <c r="T31" s="251"/>
      <c r="U31" s="251"/>
      <c r="V31" s="251"/>
      <c r="X31" s="239">
        <v>237</v>
      </c>
      <c r="Y31" s="240">
        <v>5.508</v>
      </c>
      <c r="Z31" s="241"/>
      <c r="AA31" s="242"/>
      <c r="AB31" s="243">
        <f t="shared" si="5"/>
        <v>0.0007799999999999585</v>
      </c>
      <c r="AC31" s="244" t="e">
        <f t="shared" si="6"/>
        <v>#DIV/0!</v>
      </c>
      <c r="AL31" s="253">
        <v>38497</v>
      </c>
      <c r="AM31" s="254">
        <v>0.8435185185185184</v>
      </c>
      <c r="AN31" s="255">
        <v>210</v>
      </c>
      <c r="AO31" s="255">
        <v>900</v>
      </c>
      <c r="AP31" s="255">
        <v>0</v>
      </c>
      <c r="AQ31" s="255">
        <v>-0.001</v>
      </c>
      <c r="AR31" s="255">
        <v>900</v>
      </c>
      <c r="AS31" s="255">
        <v>-0.002</v>
      </c>
      <c r="AT31" s="255">
        <v>0.008</v>
      </c>
    </row>
    <row r="32" spans="1:46" ht="12.75">
      <c r="A32" s="155">
        <v>22</v>
      </c>
      <c r="B32" s="156">
        <v>169.4</v>
      </c>
      <c r="C32" s="157">
        <v>174.9</v>
      </c>
      <c r="D32" s="43">
        <v>161.1</v>
      </c>
      <c r="E32" s="158">
        <v>164.5</v>
      </c>
      <c r="F32" s="157">
        <v>165.3</v>
      </c>
      <c r="G32" s="159">
        <v>162.2</v>
      </c>
      <c r="H32" s="160">
        <v>174.5</v>
      </c>
      <c r="I32" s="161">
        <v>177.8</v>
      </c>
      <c r="J32" s="162">
        <v>178.2</v>
      </c>
      <c r="K32" s="163">
        <v>180.7</v>
      </c>
      <c r="L32" s="161">
        <v>178.4</v>
      </c>
      <c r="M32" s="159">
        <v>179.5</v>
      </c>
      <c r="N32" s="301"/>
      <c r="O32" s="302"/>
      <c r="P32" s="251"/>
      <c r="Q32" s="251"/>
      <c r="R32" s="251"/>
      <c r="S32" s="251"/>
      <c r="T32" s="251"/>
      <c r="U32" s="251"/>
      <c r="V32" s="251"/>
      <c r="X32" s="239">
        <v>242</v>
      </c>
      <c r="Y32" s="240">
        <v>5.5041</v>
      </c>
      <c r="Z32" s="241"/>
      <c r="AA32" s="242"/>
      <c r="AB32" s="243">
        <f t="shared" si="5"/>
        <v>0</v>
      </c>
      <c r="AC32" s="244" t="e">
        <f t="shared" si="6"/>
        <v>#DIV/0!</v>
      </c>
      <c r="AE32" s="260"/>
      <c r="AL32" s="253">
        <v>38497</v>
      </c>
      <c r="AM32" s="254">
        <v>0.850462962962963</v>
      </c>
      <c r="AN32" s="255">
        <v>220</v>
      </c>
      <c r="AO32" s="255">
        <v>900</v>
      </c>
      <c r="AP32" s="255">
        <v>0.001</v>
      </c>
      <c r="AQ32" s="255">
        <v>-0.001</v>
      </c>
      <c r="AR32" s="255">
        <v>900</v>
      </c>
      <c r="AS32" s="255">
        <v>0.003</v>
      </c>
      <c r="AT32" s="255">
        <v>0.029</v>
      </c>
    </row>
    <row r="33" spans="1:46" ht="12.75">
      <c r="A33" s="155">
        <v>23</v>
      </c>
      <c r="B33" s="156">
        <v>171.7</v>
      </c>
      <c r="C33" s="157">
        <v>171.9</v>
      </c>
      <c r="D33" s="43">
        <v>165.3</v>
      </c>
      <c r="E33" s="158">
        <v>163</v>
      </c>
      <c r="F33" s="157">
        <v>164.8</v>
      </c>
      <c r="G33" s="159">
        <v>159.2</v>
      </c>
      <c r="H33" s="160">
        <v>170.3</v>
      </c>
      <c r="I33" s="161">
        <v>173.4</v>
      </c>
      <c r="J33" s="162">
        <v>172.2</v>
      </c>
      <c r="K33" s="163">
        <v>181.4</v>
      </c>
      <c r="L33" s="161">
        <v>181.5</v>
      </c>
      <c r="M33" s="159">
        <v>178.8</v>
      </c>
      <c r="N33" s="301"/>
      <c r="O33" s="302"/>
      <c r="P33" s="251"/>
      <c r="Q33" s="251"/>
      <c r="R33" s="251"/>
      <c r="S33" s="251"/>
      <c r="T33" s="251"/>
      <c r="U33" s="251"/>
      <c r="V33" s="251"/>
      <c r="X33" s="239">
        <v>247</v>
      </c>
      <c r="Y33" s="240">
        <v>5.5041</v>
      </c>
      <c r="Z33" s="241"/>
      <c r="AA33" s="242"/>
      <c r="AB33" s="243">
        <f t="shared" si="5"/>
        <v>0.0009800000000000253</v>
      </c>
      <c r="AC33" s="244" t="e">
        <f t="shared" si="6"/>
        <v>#DIV/0!</v>
      </c>
      <c r="AL33" s="253">
        <v>38497</v>
      </c>
      <c r="AM33" s="254">
        <v>0.8574074074074075</v>
      </c>
      <c r="AN33" s="255">
        <v>230</v>
      </c>
      <c r="AO33" s="255">
        <v>900</v>
      </c>
      <c r="AP33" s="255">
        <v>0</v>
      </c>
      <c r="AQ33" s="255">
        <v>-0.003</v>
      </c>
      <c r="AR33" s="255">
        <v>900</v>
      </c>
      <c r="AS33" s="255">
        <v>0.007</v>
      </c>
      <c r="AT33" s="255">
        <v>0.01</v>
      </c>
    </row>
    <row r="34" spans="1:46" ht="12.75">
      <c r="A34" s="155">
        <v>24</v>
      </c>
      <c r="B34" s="156">
        <v>170.9</v>
      </c>
      <c r="C34" s="157">
        <v>171.4</v>
      </c>
      <c r="D34" s="43">
        <v>162.9</v>
      </c>
      <c r="E34" s="158">
        <v>163.1</v>
      </c>
      <c r="F34" s="157">
        <v>163</v>
      </c>
      <c r="G34" s="159">
        <v>161.7</v>
      </c>
      <c r="H34" s="160">
        <v>176</v>
      </c>
      <c r="I34" s="161">
        <v>171.2</v>
      </c>
      <c r="J34" s="162">
        <v>179.5</v>
      </c>
      <c r="K34" s="163">
        <v>179.9</v>
      </c>
      <c r="L34" s="161">
        <v>176.2</v>
      </c>
      <c r="M34" s="159">
        <v>177.3</v>
      </c>
      <c r="N34" s="301"/>
      <c r="O34" s="302"/>
      <c r="P34" s="251"/>
      <c r="Q34" s="251"/>
      <c r="R34" s="251"/>
      <c r="S34" s="251"/>
      <c r="T34" s="251"/>
      <c r="U34" s="251"/>
      <c r="V34" s="251"/>
      <c r="X34" s="239">
        <v>252</v>
      </c>
      <c r="Y34" s="240">
        <v>5.4992</v>
      </c>
      <c r="Z34" s="241"/>
      <c r="AA34" s="242"/>
      <c r="AB34" s="243">
        <f t="shared" si="5"/>
        <v>0</v>
      </c>
      <c r="AC34" s="244" t="e">
        <f t="shared" si="6"/>
        <v>#DIV/0!</v>
      </c>
      <c r="AL34" s="253">
        <v>38497</v>
      </c>
      <c r="AM34" s="254">
        <v>0.8643518518518518</v>
      </c>
      <c r="AN34" s="255">
        <v>240</v>
      </c>
      <c r="AO34" s="255">
        <v>900</v>
      </c>
      <c r="AP34" s="255">
        <v>-0.001</v>
      </c>
      <c r="AQ34" s="255">
        <v>-0.002</v>
      </c>
      <c r="AR34" s="255">
        <v>900</v>
      </c>
      <c r="AS34" s="255">
        <v>0.004</v>
      </c>
      <c r="AT34" s="255">
        <v>0.004</v>
      </c>
    </row>
    <row r="35" spans="1:46" ht="12.75">
      <c r="A35" s="155">
        <v>25</v>
      </c>
      <c r="B35" s="156">
        <v>170.5</v>
      </c>
      <c r="C35" s="157">
        <v>173.8</v>
      </c>
      <c r="D35" s="43">
        <v>161.9</v>
      </c>
      <c r="E35" s="158">
        <v>164.8</v>
      </c>
      <c r="F35" s="157">
        <v>163.7</v>
      </c>
      <c r="G35" s="159">
        <v>164.1</v>
      </c>
      <c r="H35" s="160">
        <v>176.6</v>
      </c>
      <c r="I35" s="161">
        <v>176.8</v>
      </c>
      <c r="J35" s="162">
        <v>174.2</v>
      </c>
      <c r="K35" s="163">
        <v>181.3</v>
      </c>
      <c r="L35" s="161">
        <v>184.1</v>
      </c>
      <c r="M35" s="159">
        <v>177</v>
      </c>
      <c r="N35" s="301"/>
      <c r="O35" s="302"/>
      <c r="P35" s="251"/>
      <c r="Q35" s="251"/>
      <c r="R35" s="251"/>
      <c r="S35" s="251"/>
      <c r="T35" s="251"/>
      <c r="U35" s="251"/>
      <c r="V35" s="251"/>
      <c r="X35" s="239">
        <v>257</v>
      </c>
      <c r="Y35" s="240">
        <v>5.4992</v>
      </c>
      <c r="Z35" s="241"/>
      <c r="AA35" s="242"/>
      <c r="AB35" s="243">
        <f t="shared" si="5"/>
        <v>0.003960000000000008</v>
      </c>
      <c r="AC35" s="244" t="e">
        <f t="shared" si="6"/>
        <v>#DIV/0!</v>
      </c>
      <c r="AL35" s="253">
        <v>38497</v>
      </c>
      <c r="AM35" s="254">
        <v>0.8712962962962963</v>
      </c>
      <c r="AN35" s="255">
        <v>250</v>
      </c>
      <c r="AO35" s="255">
        <v>900</v>
      </c>
      <c r="AP35" s="255">
        <v>0.001</v>
      </c>
      <c r="AQ35" s="255">
        <v>-0.001</v>
      </c>
      <c r="AR35" s="255">
        <v>900</v>
      </c>
      <c r="AS35" s="255">
        <v>0.011</v>
      </c>
      <c r="AT35" s="255">
        <v>0.008</v>
      </c>
    </row>
    <row r="36" spans="1:46" ht="12.75">
      <c r="A36" s="155">
        <v>26</v>
      </c>
      <c r="B36" s="156">
        <v>172.1</v>
      </c>
      <c r="C36" s="157">
        <v>168.8</v>
      </c>
      <c r="D36" s="43">
        <v>158.8</v>
      </c>
      <c r="E36" s="158">
        <v>163.5</v>
      </c>
      <c r="F36" s="157">
        <v>167.5</v>
      </c>
      <c r="G36" s="159">
        <v>167.6</v>
      </c>
      <c r="H36" s="160">
        <v>173.1</v>
      </c>
      <c r="I36" s="161">
        <v>172.4</v>
      </c>
      <c r="J36" s="162">
        <v>175</v>
      </c>
      <c r="K36" s="163">
        <v>177.6</v>
      </c>
      <c r="L36" s="161">
        <v>178.6</v>
      </c>
      <c r="M36" s="159">
        <v>174.8</v>
      </c>
      <c r="N36" s="301"/>
      <c r="O36" s="302"/>
      <c r="P36" s="251"/>
      <c r="Q36" s="251"/>
      <c r="R36" s="251"/>
      <c r="S36" s="251"/>
      <c r="T36" s="251"/>
      <c r="U36" s="251"/>
      <c r="V36" s="251"/>
      <c r="X36" s="239">
        <v>262</v>
      </c>
      <c r="Y36" s="240">
        <v>5.4794</v>
      </c>
      <c r="Z36" s="241"/>
      <c r="AA36" s="242"/>
      <c r="AB36" s="243">
        <f t="shared" si="5"/>
        <v>0</v>
      </c>
      <c r="AC36" s="244" t="e">
        <f t="shared" si="6"/>
        <v>#DIV/0!</v>
      </c>
      <c r="AL36" s="253">
        <v>38497</v>
      </c>
      <c r="AM36" s="254">
        <v>0.8782523148148148</v>
      </c>
      <c r="AN36" s="255">
        <v>260</v>
      </c>
      <c r="AO36" s="255">
        <v>900</v>
      </c>
      <c r="AP36" s="255">
        <v>-0.003</v>
      </c>
      <c r="AQ36" s="255">
        <v>-0.001</v>
      </c>
      <c r="AR36" s="255">
        <v>900</v>
      </c>
      <c r="AS36" s="255">
        <v>0.015</v>
      </c>
      <c r="AT36" s="255">
        <v>-0.006</v>
      </c>
    </row>
    <row r="37" spans="1:46" ht="12.75">
      <c r="A37" s="155">
        <v>27</v>
      </c>
      <c r="B37" s="156">
        <v>175.8</v>
      </c>
      <c r="C37" s="157">
        <v>174.4</v>
      </c>
      <c r="D37" s="43">
        <v>161</v>
      </c>
      <c r="E37" s="158">
        <v>161.9</v>
      </c>
      <c r="F37" s="157">
        <v>168</v>
      </c>
      <c r="G37" s="159">
        <v>167.5</v>
      </c>
      <c r="H37" s="160">
        <v>175.1</v>
      </c>
      <c r="I37" s="161">
        <v>179.5</v>
      </c>
      <c r="J37" s="162">
        <v>175.2</v>
      </c>
      <c r="K37" s="163">
        <v>181.8</v>
      </c>
      <c r="L37" s="161">
        <v>182.5</v>
      </c>
      <c r="M37" s="159">
        <v>179.9</v>
      </c>
      <c r="N37" s="301"/>
      <c r="O37" s="302"/>
      <c r="P37" s="251"/>
      <c r="Q37" s="251"/>
      <c r="R37" s="251"/>
      <c r="S37" s="251"/>
      <c r="T37" s="251"/>
      <c r="U37" s="251"/>
      <c r="V37" s="251"/>
      <c r="X37" s="239">
        <v>267</v>
      </c>
      <c r="Y37" s="240">
        <v>5.4794</v>
      </c>
      <c r="Z37" s="241"/>
      <c r="AA37" s="242"/>
      <c r="AB37" s="243">
        <f t="shared" si="5"/>
        <v>0.0038600000000000635</v>
      </c>
      <c r="AC37" s="244" t="e">
        <f t="shared" si="6"/>
        <v>#DIV/0!</v>
      </c>
      <c r="AL37" s="253">
        <v>38497</v>
      </c>
      <c r="AM37" s="254">
        <v>0.8851967592592592</v>
      </c>
      <c r="AN37" s="255">
        <v>270</v>
      </c>
      <c r="AO37" s="255">
        <v>900</v>
      </c>
      <c r="AP37" s="255">
        <v>-0.002</v>
      </c>
      <c r="AQ37" s="255">
        <v>-0.001</v>
      </c>
      <c r="AR37" s="255">
        <v>900</v>
      </c>
      <c r="AS37" s="255">
        <v>-0.029</v>
      </c>
      <c r="AT37" s="255">
        <v>-0.006</v>
      </c>
    </row>
    <row r="38" spans="1:46" ht="12.75">
      <c r="A38" s="155">
        <v>28</v>
      </c>
      <c r="B38" s="156">
        <v>174.1</v>
      </c>
      <c r="C38" s="157">
        <v>172.7</v>
      </c>
      <c r="D38" s="43">
        <v>163</v>
      </c>
      <c r="E38" s="158">
        <v>162.6</v>
      </c>
      <c r="F38" s="157">
        <v>163.4</v>
      </c>
      <c r="G38" s="159">
        <v>165.7</v>
      </c>
      <c r="H38" s="160">
        <v>175.7</v>
      </c>
      <c r="I38" s="161">
        <v>173.9</v>
      </c>
      <c r="J38" s="162">
        <v>174.2</v>
      </c>
      <c r="K38" s="163">
        <v>177.6</v>
      </c>
      <c r="L38" s="161">
        <v>185.3</v>
      </c>
      <c r="M38" s="159">
        <v>181.6</v>
      </c>
      <c r="N38" s="301"/>
      <c r="O38" s="302"/>
      <c r="P38" s="251"/>
      <c r="Q38" s="251"/>
      <c r="R38" s="251"/>
      <c r="S38" s="251"/>
      <c r="T38" s="251"/>
      <c r="U38" s="251"/>
      <c r="V38" s="251"/>
      <c r="X38" s="239">
        <v>272</v>
      </c>
      <c r="Y38" s="261">
        <v>5.4601</v>
      </c>
      <c r="Z38" s="241"/>
      <c r="AA38" s="242"/>
      <c r="AB38" s="243">
        <f t="shared" si="5"/>
        <v>0</v>
      </c>
      <c r="AC38" s="244" t="e">
        <f t="shared" si="6"/>
        <v>#DIV/0!</v>
      </c>
      <c r="AL38" s="253">
        <v>38497</v>
      </c>
      <c r="AM38" s="254">
        <v>0.8921412037037038</v>
      </c>
      <c r="AN38" s="255">
        <v>280</v>
      </c>
      <c r="AO38" s="255">
        <v>900</v>
      </c>
      <c r="AP38" s="255">
        <v>0.001</v>
      </c>
      <c r="AQ38" s="255">
        <v>-0.002</v>
      </c>
      <c r="AR38" s="255">
        <v>900</v>
      </c>
      <c r="AS38" s="255">
        <v>-0.008</v>
      </c>
      <c r="AT38" s="255">
        <v>-0.007</v>
      </c>
    </row>
    <row r="39" spans="1:46" ht="12.75">
      <c r="A39" s="155">
        <v>29</v>
      </c>
      <c r="B39" s="156">
        <v>173.1</v>
      </c>
      <c r="C39" s="157">
        <v>175.2</v>
      </c>
      <c r="D39" s="43">
        <v>164</v>
      </c>
      <c r="E39" s="158">
        <v>161.8</v>
      </c>
      <c r="F39" s="157">
        <v>162.7</v>
      </c>
      <c r="G39" s="159">
        <v>170.1</v>
      </c>
      <c r="H39" s="160">
        <v>171.1</v>
      </c>
      <c r="I39" s="161">
        <v>175.9</v>
      </c>
      <c r="J39" s="162">
        <v>175</v>
      </c>
      <c r="K39" s="163">
        <v>182.1</v>
      </c>
      <c r="L39" s="161">
        <v>181.6</v>
      </c>
      <c r="M39" s="159">
        <v>179.7</v>
      </c>
      <c r="N39" s="301"/>
      <c r="O39" s="302"/>
      <c r="P39" s="251"/>
      <c r="Q39" s="251"/>
      <c r="R39" s="251"/>
      <c r="S39" s="251"/>
      <c r="T39" s="251"/>
      <c r="U39" s="251"/>
      <c r="V39" s="251"/>
      <c r="X39" s="239">
        <v>277</v>
      </c>
      <c r="Y39" s="261">
        <v>5.4601</v>
      </c>
      <c r="Z39" s="241"/>
      <c r="AA39" s="242"/>
      <c r="AB39" s="243">
        <f t="shared" si="5"/>
        <v>0.0018799999999998818</v>
      </c>
      <c r="AC39" s="244" t="e">
        <f t="shared" si="6"/>
        <v>#DIV/0!</v>
      </c>
      <c r="AL39" s="253">
        <v>38497</v>
      </c>
      <c r="AM39" s="254">
        <v>0.8990856481481481</v>
      </c>
      <c r="AN39" s="255">
        <v>290</v>
      </c>
      <c r="AO39" s="255">
        <v>900</v>
      </c>
      <c r="AP39" s="255">
        <v>0.001</v>
      </c>
      <c r="AQ39" s="255">
        <v>0</v>
      </c>
      <c r="AR39" s="255">
        <v>900</v>
      </c>
      <c r="AS39" s="255">
        <v>0.021</v>
      </c>
      <c r="AT39" s="255">
        <v>-0.018</v>
      </c>
    </row>
    <row r="40" spans="1:46" ht="12.75">
      <c r="A40" s="155">
        <v>30</v>
      </c>
      <c r="B40" s="156">
        <v>172.5</v>
      </c>
      <c r="C40" s="157">
        <v>170.7</v>
      </c>
      <c r="D40" s="43">
        <v>163.3</v>
      </c>
      <c r="E40" s="158">
        <v>163</v>
      </c>
      <c r="F40" s="157">
        <v>164.1</v>
      </c>
      <c r="G40" s="159">
        <v>163.6</v>
      </c>
      <c r="H40" s="160">
        <v>174.2</v>
      </c>
      <c r="I40" s="161">
        <v>176.4</v>
      </c>
      <c r="J40" s="162">
        <v>175.3</v>
      </c>
      <c r="K40" s="163">
        <v>178.3</v>
      </c>
      <c r="L40" s="161">
        <v>180.3</v>
      </c>
      <c r="M40" s="159">
        <v>180.9</v>
      </c>
      <c r="N40" s="301"/>
      <c r="O40" s="302"/>
      <c r="P40" s="251"/>
      <c r="Q40" s="251"/>
      <c r="R40" s="251"/>
      <c r="S40" s="251"/>
      <c r="T40" s="251"/>
      <c r="U40" s="251"/>
      <c r="V40" s="251"/>
      <c r="X40" s="239">
        <v>282</v>
      </c>
      <c r="Y40" s="261">
        <v>5.4507</v>
      </c>
      <c r="Z40" s="241"/>
      <c r="AA40" s="242"/>
      <c r="AB40" s="243">
        <f t="shared" si="5"/>
        <v>0</v>
      </c>
      <c r="AC40" s="244" t="e">
        <f t="shared" si="6"/>
        <v>#DIV/0!</v>
      </c>
      <c r="AL40" s="253">
        <v>38497</v>
      </c>
      <c r="AM40" s="254">
        <v>0.9060300925925926</v>
      </c>
      <c r="AN40" s="255">
        <v>300</v>
      </c>
      <c r="AO40" s="255">
        <v>900</v>
      </c>
      <c r="AP40" s="255">
        <v>0</v>
      </c>
      <c r="AQ40" s="255">
        <v>-0.001</v>
      </c>
      <c r="AR40" s="255">
        <v>900</v>
      </c>
      <c r="AS40" s="255">
        <v>-0.008</v>
      </c>
      <c r="AT40" s="255">
        <v>0.001</v>
      </c>
    </row>
    <row r="41" spans="1:46" ht="12.75">
      <c r="A41" s="155">
        <v>31</v>
      </c>
      <c r="B41" s="156">
        <v>172.6</v>
      </c>
      <c r="C41" s="157">
        <v>172.8</v>
      </c>
      <c r="D41" s="43">
        <v>160.9</v>
      </c>
      <c r="E41" s="158">
        <v>160.6</v>
      </c>
      <c r="F41" s="157">
        <v>165.2</v>
      </c>
      <c r="G41" s="159">
        <v>165.2</v>
      </c>
      <c r="H41" s="160">
        <v>174.2</v>
      </c>
      <c r="I41" s="161">
        <v>174.1</v>
      </c>
      <c r="J41" s="162">
        <v>176.3</v>
      </c>
      <c r="K41" s="163">
        <v>177.3</v>
      </c>
      <c r="L41" s="161">
        <v>183.6</v>
      </c>
      <c r="M41" s="159">
        <v>181</v>
      </c>
      <c r="N41" s="301"/>
      <c r="O41" s="302"/>
      <c r="P41" s="251"/>
      <c r="Q41" s="251"/>
      <c r="R41" s="251"/>
      <c r="S41" s="251"/>
      <c r="T41" s="251"/>
      <c r="U41" s="251"/>
      <c r="V41" s="251"/>
      <c r="X41" s="239">
        <v>287</v>
      </c>
      <c r="Y41" s="261">
        <v>5.4507</v>
      </c>
      <c r="Z41" s="241"/>
      <c r="AA41" s="242"/>
      <c r="AB41" s="243">
        <f t="shared" si="5"/>
        <v>0.001580000000000048</v>
      </c>
      <c r="AC41" s="244" t="e">
        <f t="shared" si="6"/>
        <v>#DIV/0!</v>
      </c>
      <c r="AL41" s="253">
        <v>38497</v>
      </c>
      <c r="AM41" s="254">
        <v>0.9129745370370371</v>
      </c>
      <c r="AN41" s="255">
        <v>310</v>
      </c>
      <c r="AO41" s="255">
        <v>900</v>
      </c>
      <c r="AP41" s="255">
        <v>-0.002</v>
      </c>
      <c r="AQ41" s="255">
        <v>-0.001</v>
      </c>
      <c r="AR41" s="255">
        <v>900</v>
      </c>
      <c r="AS41" s="255">
        <v>-0.01</v>
      </c>
      <c r="AT41" s="255">
        <v>0.01</v>
      </c>
    </row>
    <row r="42" spans="1:46" ht="12.75">
      <c r="A42" s="155">
        <v>32</v>
      </c>
      <c r="B42" s="156">
        <v>180.6</v>
      </c>
      <c r="C42" s="157">
        <v>178.8</v>
      </c>
      <c r="D42" s="43">
        <v>171.1</v>
      </c>
      <c r="E42" s="158">
        <v>160.9</v>
      </c>
      <c r="F42" s="157">
        <v>168.4</v>
      </c>
      <c r="G42" s="159">
        <v>165.8</v>
      </c>
      <c r="H42" s="160">
        <v>178.9</v>
      </c>
      <c r="I42" s="161">
        <v>178.6</v>
      </c>
      <c r="J42" s="162">
        <v>178.7</v>
      </c>
      <c r="K42" s="163">
        <v>177.4</v>
      </c>
      <c r="L42" s="161">
        <v>182.6</v>
      </c>
      <c r="M42" s="159">
        <v>184.5</v>
      </c>
      <c r="N42" s="301"/>
      <c r="O42" s="302"/>
      <c r="P42" s="251"/>
      <c r="Q42" s="251"/>
      <c r="R42" s="251"/>
      <c r="S42" s="251"/>
      <c r="T42" s="251"/>
      <c r="U42" s="251"/>
      <c r="V42" s="251"/>
      <c r="X42" s="239">
        <v>292</v>
      </c>
      <c r="Y42" s="261">
        <v>5.4428</v>
      </c>
      <c r="Z42" s="241"/>
      <c r="AA42" s="242"/>
      <c r="AB42" s="243">
        <f t="shared" si="5"/>
        <v>0</v>
      </c>
      <c r="AC42" s="244" t="e">
        <f t="shared" si="6"/>
        <v>#DIV/0!</v>
      </c>
      <c r="AL42" s="253">
        <v>38497</v>
      </c>
      <c r="AM42" s="254">
        <v>0.9199189814814814</v>
      </c>
      <c r="AN42" s="255">
        <v>320</v>
      </c>
      <c r="AO42" s="255">
        <v>900</v>
      </c>
      <c r="AP42" s="255">
        <v>-0.001</v>
      </c>
      <c r="AQ42" s="255">
        <v>-0.001</v>
      </c>
      <c r="AR42" s="255">
        <v>900</v>
      </c>
      <c r="AS42" s="255">
        <v>-0.024</v>
      </c>
      <c r="AT42" s="255">
        <v>0.003</v>
      </c>
    </row>
    <row r="43" spans="1:46" ht="12.75">
      <c r="A43" s="155">
        <v>33</v>
      </c>
      <c r="B43" s="156">
        <v>178</v>
      </c>
      <c r="C43" s="157">
        <v>176.7</v>
      </c>
      <c r="D43" s="43">
        <v>166.4</v>
      </c>
      <c r="E43" s="158">
        <v>164.5</v>
      </c>
      <c r="F43" s="157">
        <v>163.5</v>
      </c>
      <c r="G43" s="159">
        <v>162.4</v>
      </c>
      <c r="H43" s="160">
        <v>176.8</v>
      </c>
      <c r="I43" s="161">
        <v>177.8</v>
      </c>
      <c r="J43" s="162">
        <v>177.8</v>
      </c>
      <c r="K43" s="163">
        <v>181.1</v>
      </c>
      <c r="L43" s="161">
        <v>182.8</v>
      </c>
      <c r="M43" s="159">
        <v>182.8</v>
      </c>
      <c r="N43" s="301"/>
      <c r="O43" s="302"/>
      <c r="P43" s="251"/>
      <c r="Q43" s="251"/>
      <c r="R43" s="251"/>
      <c r="S43" s="251"/>
      <c r="T43" s="251"/>
      <c r="U43" s="251"/>
      <c r="V43" s="251"/>
      <c r="X43" s="239">
        <v>297</v>
      </c>
      <c r="Y43" s="261">
        <v>5.4428</v>
      </c>
      <c r="Z43" s="241"/>
      <c r="AA43" s="242"/>
      <c r="AB43" s="243">
        <f t="shared" si="5"/>
        <v>0.00044000000000004035</v>
      </c>
      <c r="AC43" s="244" t="e">
        <f t="shared" si="6"/>
        <v>#DIV/0!</v>
      </c>
      <c r="AL43" s="253">
        <v>38497</v>
      </c>
      <c r="AM43" s="254">
        <v>0.926863425925926</v>
      </c>
      <c r="AN43" s="255">
        <v>330</v>
      </c>
      <c r="AO43" s="255">
        <v>900</v>
      </c>
      <c r="AP43" s="255">
        <v>-0.001</v>
      </c>
      <c r="AQ43" s="255">
        <v>-0.003</v>
      </c>
      <c r="AR43" s="255">
        <v>900</v>
      </c>
      <c r="AS43" s="255">
        <v>0.041</v>
      </c>
      <c r="AT43" s="255">
        <v>-0.006</v>
      </c>
    </row>
    <row r="44" spans="1:46" ht="12.75">
      <c r="A44" s="155">
        <v>34</v>
      </c>
      <c r="B44" s="156">
        <v>174.9</v>
      </c>
      <c r="C44" s="164">
        <v>178</v>
      </c>
      <c r="D44" s="71">
        <v>167.9</v>
      </c>
      <c r="E44" s="165">
        <v>168.2</v>
      </c>
      <c r="F44" s="164">
        <v>168.8</v>
      </c>
      <c r="G44" s="166">
        <v>168.4</v>
      </c>
      <c r="H44" s="160">
        <v>177</v>
      </c>
      <c r="I44" s="161">
        <v>180.6</v>
      </c>
      <c r="J44" s="162">
        <v>177.1</v>
      </c>
      <c r="K44" s="163">
        <v>185</v>
      </c>
      <c r="L44" s="161">
        <v>184.6</v>
      </c>
      <c r="M44" s="159">
        <v>181.2</v>
      </c>
      <c r="N44" s="301"/>
      <c r="O44" s="302"/>
      <c r="P44" s="251"/>
      <c r="Q44" s="251"/>
      <c r="R44" s="251"/>
      <c r="S44" s="251"/>
      <c r="T44" s="251"/>
      <c r="U44" s="251"/>
      <c r="V44" s="251"/>
      <c r="X44" s="239">
        <v>302</v>
      </c>
      <c r="Y44" s="261">
        <v>5.4406</v>
      </c>
      <c r="Z44" s="241"/>
      <c r="AA44" s="242"/>
      <c r="AB44" s="243">
        <f t="shared" si="5"/>
        <v>0</v>
      </c>
      <c r="AC44" s="244" t="e">
        <f t="shared" si="6"/>
        <v>#DIV/0!</v>
      </c>
      <c r="AL44" s="253">
        <v>38497</v>
      </c>
      <c r="AM44" s="254">
        <v>0.9338078703703704</v>
      </c>
      <c r="AN44" s="255">
        <v>340</v>
      </c>
      <c r="AO44" s="255">
        <v>900</v>
      </c>
      <c r="AP44" s="255">
        <v>-0.001</v>
      </c>
      <c r="AQ44" s="255">
        <v>-0.002</v>
      </c>
      <c r="AR44" s="255">
        <v>900</v>
      </c>
      <c r="AS44" s="255">
        <v>0.004</v>
      </c>
      <c r="AT44" s="255">
        <v>-0.01</v>
      </c>
    </row>
    <row r="45" spans="1:46" ht="12.75">
      <c r="A45" s="155">
        <v>35</v>
      </c>
      <c r="B45" s="156">
        <v>176.9</v>
      </c>
      <c r="C45" s="157">
        <v>180.1</v>
      </c>
      <c r="D45" s="43">
        <v>172.5</v>
      </c>
      <c r="E45" s="158">
        <v>164.8</v>
      </c>
      <c r="F45" s="157">
        <v>167.9</v>
      </c>
      <c r="G45" s="159">
        <v>161</v>
      </c>
      <c r="H45" s="160">
        <v>174.1</v>
      </c>
      <c r="I45" s="161">
        <v>178.6</v>
      </c>
      <c r="J45" s="162">
        <v>178.5</v>
      </c>
      <c r="K45" s="163">
        <v>182.8</v>
      </c>
      <c r="L45" s="161">
        <v>180.8</v>
      </c>
      <c r="M45" s="159">
        <v>182.9</v>
      </c>
      <c r="N45" s="301"/>
      <c r="O45" s="302"/>
      <c r="P45" s="251"/>
      <c r="Q45" s="251"/>
      <c r="R45" s="251"/>
      <c r="S45" s="251"/>
      <c r="T45" s="251"/>
      <c r="U45" s="251"/>
      <c r="V45" s="251"/>
      <c r="X45" s="239">
        <v>307</v>
      </c>
      <c r="Y45" s="261">
        <v>5.4406</v>
      </c>
      <c r="Z45" s="241"/>
      <c r="AA45" s="242"/>
      <c r="AB45" s="243">
        <f t="shared" si="5"/>
        <v>0.0016399999999999082</v>
      </c>
      <c r="AC45" s="244" t="e">
        <f t="shared" si="6"/>
        <v>#DIV/0!</v>
      </c>
      <c r="AL45" s="253">
        <v>38497</v>
      </c>
      <c r="AM45" s="254">
        <v>0.9407523148148148</v>
      </c>
      <c r="AN45" s="255">
        <v>350</v>
      </c>
      <c r="AO45" s="255">
        <v>900</v>
      </c>
      <c r="AP45" s="255">
        <v>-0.001</v>
      </c>
      <c r="AQ45" s="255">
        <v>-0.001</v>
      </c>
      <c r="AR45" s="255">
        <v>900</v>
      </c>
      <c r="AS45" s="255">
        <v>-0.021</v>
      </c>
      <c r="AT45" s="255">
        <v>-0.004</v>
      </c>
    </row>
    <row r="46" spans="1:46" ht="12.75">
      <c r="A46" s="155">
        <v>36</v>
      </c>
      <c r="B46" s="156">
        <v>177.4</v>
      </c>
      <c r="C46" s="157">
        <v>178</v>
      </c>
      <c r="D46" s="43">
        <v>169.9</v>
      </c>
      <c r="E46" s="158">
        <v>168.2</v>
      </c>
      <c r="F46" s="157">
        <v>167.9</v>
      </c>
      <c r="G46" s="159">
        <v>165.7</v>
      </c>
      <c r="H46" s="160">
        <v>177.3</v>
      </c>
      <c r="I46" s="161">
        <v>180.6</v>
      </c>
      <c r="J46" s="162">
        <v>181.5</v>
      </c>
      <c r="K46" s="163">
        <v>181.1</v>
      </c>
      <c r="L46" s="161">
        <v>184.5</v>
      </c>
      <c r="M46" s="159">
        <v>183.3</v>
      </c>
      <c r="N46" s="301"/>
      <c r="O46" s="302"/>
      <c r="P46" s="251"/>
      <c r="Q46" s="251"/>
      <c r="R46" s="251"/>
      <c r="S46" s="251"/>
      <c r="T46" s="251"/>
      <c r="U46" s="251"/>
      <c r="V46" s="251"/>
      <c r="X46" s="239">
        <v>312</v>
      </c>
      <c r="Y46" s="261">
        <v>5.4324</v>
      </c>
      <c r="Z46" s="241"/>
      <c r="AA46" s="242"/>
      <c r="AB46" s="243">
        <f t="shared" si="5"/>
        <v>0</v>
      </c>
      <c r="AC46" s="244" t="e">
        <f t="shared" si="6"/>
        <v>#DIV/0!</v>
      </c>
      <c r="AL46" s="253">
        <v>38497</v>
      </c>
      <c r="AM46" s="254">
        <v>0.9476967592592592</v>
      </c>
      <c r="AN46" s="255">
        <v>360</v>
      </c>
      <c r="AO46" s="255">
        <v>900</v>
      </c>
      <c r="AP46" s="255">
        <v>-0.001</v>
      </c>
      <c r="AQ46" s="255">
        <v>-0.001</v>
      </c>
      <c r="AR46" s="255">
        <v>900</v>
      </c>
      <c r="AS46" s="255">
        <v>-0.006</v>
      </c>
      <c r="AT46" s="255">
        <v>0.008</v>
      </c>
    </row>
    <row r="47" spans="1:46" ht="12.75">
      <c r="A47" s="155">
        <v>37</v>
      </c>
      <c r="B47" s="156">
        <v>178</v>
      </c>
      <c r="C47" s="157">
        <v>179</v>
      </c>
      <c r="D47" s="43">
        <v>167.1</v>
      </c>
      <c r="E47" s="158">
        <v>165.4</v>
      </c>
      <c r="F47" s="157">
        <v>168.9</v>
      </c>
      <c r="G47" s="159">
        <v>167.3</v>
      </c>
      <c r="H47" s="160">
        <v>172.7</v>
      </c>
      <c r="I47" s="161">
        <v>173.4</v>
      </c>
      <c r="J47" s="162">
        <v>179</v>
      </c>
      <c r="K47" s="163">
        <v>181.3</v>
      </c>
      <c r="L47" s="161">
        <v>182</v>
      </c>
      <c r="M47" s="159">
        <v>180.3</v>
      </c>
      <c r="N47" s="301"/>
      <c r="O47" s="302"/>
      <c r="P47" s="251"/>
      <c r="Q47" s="251"/>
      <c r="R47" s="251"/>
      <c r="S47" s="251"/>
      <c r="T47" s="251"/>
      <c r="U47" s="251"/>
      <c r="V47" s="251"/>
      <c r="X47" s="239">
        <v>317</v>
      </c>
      <c r="Y47" s="261">
        <v>5.4324</v>
      </c>
      <c r="Z47" s="241"/>
      <c r="AA47" s="242"/>
      <c r="AB47" s="243">
        <f t="shared" si="5"/>
        <v>0.008520000000000038</v>
      </c>
      <c r="AC47" s="244" t="e">
        <f t="shared" si="6"/>
        <v>#DIV/0!</v>
      </c>
      <c r="AL47" s="253">
        <v>38497</v>
      </c>
      <c r="AM47" s="254">
        <v>0.9546412037037038</v>
      </c>
      <c r="AN47" s="255">
        <v>370</v>
      </c>
      <c r="AO47" s="255">
        <v>900</v>
      </c>
      <c r="AP47" s="255">
        <v>0</v>
      </c>
      <c r="AQ47" s="255">
        <v>0</v>
      </c>
      <c r="AR47" s="255">
        <v>900</v>
      </c>
      <c r="AS47" s="255">
        <v>-0.003</v>
      </c>
      <c r="AT47" s="255">
        <v>0.003</v>
      </c>
    </row>
    <row r="48" spans="1:46" ht="12.75">
      <c r="A48" s="155">
        <v>38</v>
      </c>
      <c r="B48" s="156">
        <v>177.9</v>
      </c>
      <c r="C48" s="157">
        <v>181</v>
      </c>
      <c r="D48" s="43">
        <v>167</v>
      </c>
      <c r="E48" s="158">
        <v>163.8</v>
      </c>
      <c r="F48" s="157">
        <v>162.6</v>
      </c>
      <c r="G48" s="159">
        <v>165.9</v>
      </c>
      <c r="H48" s="160">
        <v>176</v>
      </c>
      <c r="I48" s="161">
        <v>172.7</v>
      </c>
      <c r="J48" s="162">
        <v>181.3</v>
      </c>
      <c r="K48" s="163">
        <v>183.6</v>
      </c>
      <c r="L48" s="161">
        <v>182.9</v>
      </c>
      <c r="M48" s="159">
        <v>184.6</v>
      </c>
      <c r="N48" s="301"/>
      <c r="O48" s="302"/>
      <c r="P48" s="251"/>
      <c r="Q48" s="251"/>
      <c r="R48" s="251"/>
      <c r="S48" s="251"/>
      <c r="T48" s="251"/>
      <c r="U48" s="251"/>
      <c r="V48" s="251"/>
      <c r="X48" s="239">
        <v>322</v>
      </c>
      <c r="Y48" s="261">
        <v>5.3898</v>
      </c>
      <c r="Z48" s="241"/>
      <c r="AA48" s="242"/>
      <c r="AB48" s="243">
        <f t="shared" si="5"/>
        <v>0</v>
      </c>
      <c r="AC48" s="244" t="e">
        <f t="shared" si="6"/>
        <v>#DIV/0!</v>
      </c>
      <c r="AL48" s="253">
        <v>38497</v>
      </c>
      <c r="AM48" s="254">
        <v>0.9615856481481481</v>
      </c>
      <c r="AN48" s="255">
        <v>380</v>
      </c>
      <c r="AO48" s="255">
        <v>900</v>
      </c>
      <c r="AP48" s="255">
        <v>-0.001</v>
      </c>
      <c r="AQ48" s="255">
        <v>-0.001</v>
      </c>
      <c r="AR48" s="255">
        <v>900</v>
      </c>
      <c r="AS48" s="255">
        <v>0.009</v>
      </c>
      <c r="AT48" s="255">
        <v>0.007</v>
      </c>
    </row>
    <row r="49" spans="1:46" ht="12.75">
      <c r="A49" s="155">
        <v>39</v>
      </c>
      <c r="B49" s="156">
        <v>177.8</v>
      </c>
      <c r="C49" s="157">
        <v>177</v>
      </c>
      <c r="D49" s="43">
        <v>165.7</v>
      </c>
      <c r="E49" s="158">
        <v>164.6</v>
      </c>
      <c r="F49" s="157">
        <v>167.8</v>
      </c>
      <c r="G49" s="159">
        <v>165.2</v>
      </c>
      <c r="H49" s="160">
        <v>176.4</v>
      </c>
      <c r="I49" s="161">
        <v>174.5</v>
      </c>
      <c r="J49" s="162">
        <v>178.6</v>
      </c>
      <c r="K49" s="163">
        <v>177.5</v>
      </c>
      <c r="L49" s="161">
        <v>184.5</v>
      </c>
      <c r="M49" s="159">
        <v>182.6</v>
      </c>
      <c r="N49" s="301"/>
      <c r="O49" s="302"/>
      <c r="P49" s="251"/>
      <c r="Q49" s="251"/>
      <c r="R49" s="251"/>
      <c r="S49" s="251"/>
      <c r="T49" s="251"/>
      <c r="U49" s="251"/>
      <c r="V49" s="251"/>
      <c r="X49" s="239">
        <v>327</v>
      </c>
      <c r="Y49" s="261">
        <v>5.3898</v>
      </c>
      <c r="Z49" s="241"/>
      <c r="AA49" s="242"/>
      <c r="AB49" s="243">
        <f t="shared" si="5"/>
        <v>-0.0023600000000000066</v>
      </c>
      <c r="AC49" s="244" t="e">
        <f t="shared" si="6"/>
        <v>#DIV/0!</v>
      </c>
      <c r="AL49" s="253">
        <v>38497</v>
      </c>
      <c r="AM49" s="254">
        <v>0.9685300925925926</v>
      </c>
      <c r="AN49" s="255">
        <v>390</v>
      </c>
      <c r="AO49" s="255">
        <v>900</v>
      </c>
      <c r="AP49" s="255">
        <v>-0.001</v>
      </c>
      <c r="AQ49" s="255">
        <v>-0.001</v>
      </c>
      <c r="AR49" s="255">
        <v>900</v>
      </c>
      <c r="AS49" s="255">
        <v>-0.002</v>
      </c>
      <c r="AT49" s="255">
        <v>0.032</v>
      </c>
    </row>
    <row r="50" spans="1:46" ht="12.75">
      <c r="A50" s="155">
        <v>40</v>
      </c>
      <c r="B50" s="156">
        <v>175.2</v>
      </c>
      <c r="C50" s="157">
        <v>177.6</v>
      </c>
      <c r="D50" s="43">
        <v>166.7</v>
      </c>
      <c r="E50" s="158">
        <v>163.5</v>
      </c>
      <c r="F50" s="157">
        <v>168.9</v>
      </c>
      <c r="G50" s="159">
        <v>167.8</v>
      </c>
      <c r="H50" s="160">
        <v>175.2</v>
      </c>
      <c r="I50" s="161">
        <v>176.6</v>
      </c>
      <c r="J50" s="162">
        <v>177.4</v>
      </c>
      <c r="K50" s="163">
        <v>179.1</v>
      </c>
      <c r="L50" s="161">
        <v>181.5</v>
      </c>
      <c r="M50" s="159">
        <v>181.8</v>
      </c>
      <c r="N50" s="301"/>
      <c r="O50" s="302"/>
      <c r="P50" s="251"/>
      <c r="Q50" s="251"/>
      <c r="R50" s="251"/>
      <c r="S50" s="251"/>
      <c r="T50" s="251"/>
      <c r="U50" s="251"/>
      <c r="V50" s="251"/>
      <c r="X50" s="239">
        <v>332</v>
      </c>
      <c r="Y50" s="261">
        <v>5.4016</v>
      </c>
      <c r="Z50" s="241"/>
      <c r="AA50" s="242"/>
      <c r="AB50" s="243">
        <f t="shared" si="5"/>
        <v>0</v>
      </c>
      <c r="AC50" s="244" t="e">
        <f t="shared" si="6"/>
        <v>#DIV/0!</v>
      </c>
      <c r="AL50" s="253">
        <v>38497</v>
      </c>
      <c r="AM50" s="254">
        <v>0.9754745370370371</v>
      </c>
      <c r="AN50" s="255">
        <v>400</v>
      </c>
      <c r="AO50" s="255">
        <v>900</v>
      </c>
      <c r="AP50" s="255">
        <v>-0.001</v>
      </c>
      <c r="AQ50" s="255">
        <v>0</v>
      </c>
      <c r="AR50" s="255">
        <v>900</v>
      </c>
      <c r="AS50" s="255">
        <v>-0.041</v>
      </c>
      <c r="AT50" s="255">
        <v>-0.002</v>
      </c>
    </row>
    <row r="51" spans="1:46" ht="12.75">
      <c r="A51" s="155">
        <v>41</v>
      </c>
      <c r="B51" s="156">
        <v>175.2</v>
      </c>
      <c r="C51" s="157">
        <v>173.8</v>
      </c>
      <c r="D51" s="43">
        <v>169.1</v>
      </c>
      <c r="E51" s="158">
        <v>166</v>
      </c>
      <c r="F51" s="157">
        <v>163.9</v>
      </c>
      <c r="G51" s="159">
        <v>168.4</v>
      </c>
      <c r="H51" s="160">
        <v>175.6</v>
      </c>
      <c r="I51" s="161">
        <v>176.7</v>
      </c>
      <c r="J51" s="162">
        <v>179.4</v>
      </c>
      <c r="K51" s="163">
        <v>182.1</v>
      </c>
      <c r="L51" s="161">
        <v>182</v>
      </c>
      <c r="M51" s="159">
        <v>183.1</v>
      </c>
      <c r="N51" s="301"/>
      <c r="O51" s="302"/>
      <c r="P51" s="251"/>
      <c r="Q51" s="251"/>
      <c r="R51" s="251"/>
      <c r="S51" s="251"/>
      <c r="T51" s="251"/>
      <c r="U51" s="251"/>
      <c r="V51" s="251"/>
      <c r="X51" s="262">
        <v>337</v>
      </c>
      <c r="Y51" s="261">
        <v>5.4016</v>
      </c>
      <c r="Z51" s="241"/>
      <c r="AA51" s="242"/>
      <c r="AB51" s="243">
        <f t="shared" si="5"/>
        <v>0.001980000000000004</v>
      </c>
      <c r="AC51" s="244" t="e">
        <f t="shared" si="6"/>
        <v>#DIV/0!</v>
      </c>
      <c r="AL51" s="253">
        <v>38497</v>
      </c>
      <c r="AM51" s="254">
        <v>0.9824189814814814</v>
      </c>
      <c r="AN51" s="255">
        <v>410</v>
      </c>
      <c r="AO51" s="255">
        <v>900</v>
      </c>
      <c r="AP51" s="255">
        <v>0</v>
      </c>
      <c r="AQ51" s="255">
        <v>0</v>
      </c>
      <c r="AR51" s="255">
        <v>900</v>
      </c>
      <c r="AS51" s="255">
        <v>0.001</v>
      </c>
      <c r="AT51" s="255">
        <v>0.003</v>
      </c>
    </row>
    <row r="52" spans="1:46" ht="12.75">
      <c r="A52" s="155">
        <v>42</v>
      </c>
      <c r="B52" s="156">
        <v>173.9</v>
      </c>
      <c r="C52" s="157">
        <v>175.4</v>
      </c>
      <c r="D52" s="43">
        <v>165.7</v>
      </c>
      <c r="E52" s="158">
        <v>166.1</v>
      </c>
      <c r="F52" s="157">
        <v>166.9</v>
      </c>
      <c r="G52" s="159">
        <v>168.3</v>
      </c>
      <c r="H52" s="160">
        <v>177.2</v>
      </c>
      <c r="I52" s="161">
        <v>174.3</v>
      </c>
      <c r="J52" s="162">
        <v>179.7</v>
      </c>
      <c r="K52" s="163">
        <v>182.6</v>
      </c>
      <c r="L52" s="161">
        <v>186.5</v>
      </c>
      <c r="M52" s="159">
        <v>182.4</v>
      </c>
      <c r="N52" s="301"/>
      <c r="O52" s="302"/>
      <c r="P52" s="251"/>
      <c r="Q52" s="251"/>
      <c r="R52" s="251"/>
      <c r="S52" s="251"/>
      <c r="T52" s="251"/>
      <c r="U52" s="251"/>
      <c r="V52" s="251"/>
      <c r="X52" s="239">
        <v>342</v>
      </c>
      <c r="Y52" s="240">
        <v>5.3917</v>
      </c>
      <c r="Z52" s="241"/>
      <c r="AA52" s="242"/>
      <c r="AB52" s="243">
        <f t="shared" si="5"/>
        <v>0</v>
      </c>
      <c r="AC52" s="244" t="e">
        <f t="shared" si="6"/>
        <v>#DIV/0!</v>
      </c>
      <c r="AL52" s="253">
        <v>38497</v>
      </c>
      <c r="AM52" s="254">
        <v>0.989363425925926</v>
      </c>
      <c r="AN52" s="255">
        <v>420</v>
      </c>
      <c r="AO52" s="255">
        <v>900</v>
      </c>
      <c r="AP52" s="255">
        <v>-0.001</v>
      </c>
      <c r="AQ52" s="255">
        <v>-0.001</v>
      </c>
      <c r="AR52" s="255">
        <v>900</v>
      </c>
      <c r="AS52" s="255">
        <v>0.006</v>
      </c>
      <c r="AT52" s="255">
        <v>0.001</v>
      </c>
    </row>
    <row r="53" spans="1:46" ht="12.75">
      <c r="A53" s="155">
        <v>43</v>
      </c>
      <c r="B53" s="156">
        <v>179.5</v>
      </c>
      <c r="C53" s="157">
        <v>174</v>
      </c>
      <c r="D53" s="43">
        <v>170.7</v>
      </c>
      <c r="E53" s="158">
        <v>167.1</v>
      </c>
      <c r="F53" s="157">
        <v>165.5</v>
      </c>
      <c r="G53" s="159">
        <v>168.7</v>
      </c>
      <c r="H53" s="160">
        <v>175</v>
      </c>
      <c r="I53" s="161">
        <v>182.2</v>
      </c>
      <c r="J53" s="162">
        <v>182.7</v>
      </c>
      <c r="K53" s="163">
        <v>185.6</v>
      </c>
      <c r="L53" s="161">
        <v>181.5</v>
      </c>
      <c r="M53" s="159">
        <v>186.1</v>
      </c>
      <c r="N53" s="301"/>
      <c r="O53" s="302"/>
      <c r="P53" s="251"/>
      <c r="Q53" s="251"/>
      <c r="R53" s="251"/>
      <c r="S53" s="251"/>
      <c r="T53" s="251"/>
      <c r="U53" s="251"/>
      <c r="V53" s="251"/>
      <c r="X53" s="239">
        <v>347</v>
      </c>
      <c r="Y53" s="240">
        <v>5.3917</v>
      </c>
      <c r="Z53" s="241"/>
      <c r="AA53" s="242"/>
      <c r="AB53" s="243">
        <f t="shared" si="5"/>
        <v>0.00259999999999998</v>
      </c>
      <c r="AC53" s="244" t="e">
        <f t="shared" si="6"/>
        <v>#DIV/0!</v>
      </c>
      <c r="AL53" s="253">
        <v>38497</v>
      </c>
      <c r="AM53" s="254">
        <v>0.9963078703703704</v>
      </c>
      <c r="AN53" s="255">
        <v>430</v>
      </c>
      <c r="AO53" s="255">
        <v>900</v>
      </c>
      <c r="AP53" s="255">
        <v>-0.002</v>
      </c>
      <c r="AQ53" s="255">
        <v>-0.001</v>
      </c>
      <c r="AR53" s="255">
        <v>900</v>
      </c>
      <c r="AS53" s="255">
        <v>0.015</v>
      </c>
      <c r="AT53" s="255">
        <v>-0.009</v>
      </c>
    </row>
    <row r="54" spans="1:46" ht="12.75">
      <c r="A54" s="155">
        <v>44</v>
      </c>
      <c r="B54" s="156">
        <v>178.6</v>
      </c>
      <c r="C54" s="157">
        <v>174.7</v>
      </c>
      <c r="D54" s="43">
        <v>165.6</v>
      </c>
      <c r="E54" s="158">
        <v>161.9</v>
      </c>
      <c r="F54" s="157">
        <v>164.5</v>
      </c>
      <c r="G54" s="159">
        <v>163.5</v>
      </c>
      <c r="H54" s="160">
        <v>171.7</v>
      </c>
      <c r="I54" s="161">
        <v>175.7</v>
      </c>
      <c r="J54" s="162">
        <v>179</v>
      </c>
      <c r="K54" s="163">
        <v>181.8</v>
      </c>
      <c r="L54" s="161">
        <v>188</v>
      </c>
      <c r="M54" s="159">
        <v>183.9</v>
      </c>
      <c r="N54" s="301"/>
      <c r="O54" s="302"/>
      <c r="P54" s="251"/>
      <c r="Q54" s="251"/>
      <c r="R54" s="251"/>
      <c r="S54" s="251"/>
      <c r="T54" s="251"/>
      <c r="U54" s="251"/>
      <c r="V54" s="251"/>
      <c r="X54" s="239">
        <v>352</v>
      </c>
      <c r="Y54" s="240">
        <v>5.3787</v>
      </c>
      <c r="Z54" s="241"/>
      <c r="AA54" s="242"/>
      <c r="AB54" s="243">
        <f t="shared" si="5"/>
        <v>0</v>
      </c>
      <c r="AC54" s="244" t="e">
        <f t="shared" si="6"/>
        <v>#DIV/0!</v>
      </c>
      <c r="AL54" s="253">
        <v>38498</v>
      </c>
      <c r="AM54" s="254">
        <v>0.003252314814814815</v>
      </c>
      <c r="AN54" s="255">
        <v>440</v>
      </c>
      <c r="AO54" s="255">
        <v>900</v>
      </c>
      <c r="AP54" s="255">
        <v>0</v>
      </c>
      <c r="AQ54" s="255">
        <v>-0.003</v>
      </c>
      <c r="AR54" s="255">
        <v>900</v>
      </c>
      <c r="AS54" s="255">
        <v>0.002</v>
      </c>
      <c r="AT54" s="255">
        <v>-0.018</v>
      </c>
    </row>
    <row r="55" spans="1:46" ht="12.75">
      <c r="A55" s="155">
        <v>45</v>
      </c>
      <c r="B55" s="156">
        <v>176.7</v>
      </c>
      <c r="C55" s="157">
        <v>181.4</v>
      </c>
      <c r="D55" s="43">
        <v>170.9</v>
      </c>
      <c r="E55" s="158">
        <v>165.3</v>
      </c>
      <c r="F55" s="157">
        <v>165.2</v>
      </c>
      <c r="G55" s="159">
        <v>164.9</v>
      </c>
      <c r="H55" s="167">
        <v>176.1</v>
      </c>
      <c r="I55" s="168">
        <v>176.2</v>
      </c>
      <c r="J55" s="169">
        <v>178.9</v>
      </c>
      <c r="K55" s="170">
        <v>182.8</v>
      </c>
      <c r="L55" s="168">
        <v>184.9</v>
      </c>
      <c r="M55" s="159">
        <v>183.1</v>
      </c>
      <c r="N55" s="301"/>
      <c r="O55" s="302"/>
      <c r="P55" s="251"/>
      <c r="Q55" s="251"/>
      <c r="R55" s="251"/>
      <c r="S55" s="251"/>
      <c r="T55" s="251"/>
      <c r="U55" s="251"/>
      <c r="V55" s="251"/>
      <c r="X55" s="239">
        <v>357</v>
      </c>
      <c r="Y55" s="240">
        <v>5.3787</v>
      </c>
      <c r="Z55" s="241"/>
      <c r="AA55" s="242"/>
      <c r="AB55" s="243">
        <f t="shared" si="5"/>
        <v>0.00536000000000012</v>
      </c>
      <c r="AC55" s="244" t="e">
        <f t="shared" si="6"/>
        <v>#DIV/0!</v>
      </c>
      <c r="AL55" s="253">
        <v>38498</v>
      </c>
      <c r="AM55" s="254">
        <v>0.01019675925925926</v>
      </c>
      <c r="AN55" s="255">
        <v>450</v>
      </c>
      <c r="AO55" s="255">
        <v>900</v>
      </c>
      <c r="AP55" s="255">
        <v>0</v>
      </c>
      <c r="AQ55" s="255">
        <v>0</v>
      </c>
      <c r="AR55" s="255">
        <v>900</v>
      </c>
      <c r="AS55" s="255">
        <v>0.012</v>
      </c>
      <c r="AT55" s="255">
        <v>-0.005</v>
      </c>
    </row>
    <row r="56" spans="1:46" ht="12.75">
      <c r="A56" s="155">
        <v>46</v>
      </c>
      <c r="B56" s="156">
        <v>177.6</v>
      </c>
      <c r="C56" s="157">
        <v>176.8</v>
      </c>
      <c r="D56" s="43">
        <v>167.8</v>
      </c>
      <c r="E56" s="158">
        <v>163</v>
      </c>
      <c r="F56" s="157">
        <v>166</v>
      </c>
      <c r="G56" s="159">
        <v>166.8</v>
      </c>
      <c r="H56" s="160">
        <v>172.1</v>
      </c>
      <c r="I56" s="161">
        <v>182</v>
      </c>
      <c r="J56" s="162">
        <v>176.8</v>
      </c>
      <c r="K56" s="163">
        <v>178.1</v>
      </c>
      <c r="L56" s="161">
        <v>182.5</v>
      </c>
      <c r="M56" s="159">
        <v>182.2</v>
      </c>
      <c r="N56" s="301"/>
      <c r="O56" s="302"/>
      <c r="P56" s="251"/>
      <c r="Q56" s="251"/>
      <c r="R56" s="251"/>
      <c r="S56" s="251"/>
      <c r="T56" s="251"/>
      <c r="U56" s="251"/>
      <c r="V56" s="251"/>
      <c r="X56" s="239">
        <v>362</v>
      </c>
      <c r="Y56" s="240">
        <v>5.3519</v>
      </c>
      <c r="Z56" s="241"/>
      <c r="AA56" s="242"/>
      <c r="AB56" s="243">
        <f t="shared" si="5"/>
        <v>0</v>
      </c>
      <c r="AC56" s="244" t="e">
        <f t="shared" si="6"/>
        <v>#DIV/0!</v>
      </c>
      <c r="AL56" s="253">
        <v>38498</v>
      </c>
      <c r="AM56" s="254">
        <v>0.017152777777777777</v>
      </c>
      <c r="AN56" s="255">
        <v>460</v>
      </c>
      <c r="AO56" s="255">
        <v>900</v>
      </c>
      <c r="AP56" s="255">
        <v>-0.001</v>
      </c>
      <c r="AQ56" s="255">
        <v>0</v>
      </c>
      <c r="AR56" s="255">
        <v>900</v>
      </c>
      <c r="AS56" s="255">
        <v>0.005</v>
      </c>
      <c r="AT56" s="255">
        <v>-0.007</v>
      </c>
    </row>
    <row r="57" spans="1:46" ht="12.75">
      <c r="A57" s="155">
        <v>47</v>
      </c>
      <c r="B57" s="156">
        <v>177.9</v>
      </c>
      <c r="C57" s="157">
        <v>173.9</v>
      </c>
      <c r="D57" s="43">
        <v>165.6</v>
      </c>
      <c r="E57" s="158">
        <v>163.8</v>
      </c>
      <c r="F57" s="157">
        <v>165.6</v>
      </c>
      <c r="G57" s="159">
        <v>167.8</v>
      </c>
      <c r="H57" s="160">
        <v>176.7</v>
      </c>
      <c r="I57" s="161">
        <v>176.7</v>
      </c>
      <c r="J57" s="162">
        <v>179.2</v>
      </c>
      <c r="K57" s="163">
        <v>180.2</v>
      </c>
      <c r="L57" s="161">
        <v>185.5</v>
      </c>
      <c r="M57" s="159">
        <v>181.8</v>
      </c>
      <c r="N57" s="301"/>
      <c r="O57" s="302"/>
      <c r="P57" s="251"/>
      <c r="Q57" s="251"/>
      <c r="R57" s="251"/>
      <c r="S57" s="251"/>
      <c r="T57" s="251"/>
      <c r="U57" s="251"/>
      <c r="V57" s="251"/>
      <c r="X57" s="239">
        <v>367</v>
      </c>
      <c r="Y57" s="240">
        <v>5.3519</v>
      </c>
      <c r="Z57" s="241"/>
      <c r="AA57" s="242"/>
      <c r="AB57" s="243">
        <f t="shared" si="5"/>
        <v>-0.003700000000000081</v>
      </c>
      <c r="AC57" s="244" t="e">
        <f t="shared" si="6"/>
        <v>#DIV/0!</v>
      </c>
      <c r="AL57" s="253">
        <v>38498</v>
      </c>
      <c r="AM57" s="254">
        <v>0.024097222222222225</v>
      </c>
      <c r="AN57" s="255">
        <v>470</v>
      </c>
      <c r="AO57" s="255">
        <v>900</v>
      </c>
      <c r="AP57" s="255">
        <v>-0.001</v>
      </c>
      <c r="AQ57" s="255">
        <v>-0.002</v>
      </c>
      <c r="AR57" s="255">
        <v>900</v>
      </c>
      <c r="AS57" s="255">
        <v>-0.028</v>
      </c>
      <c r="AT57" s="255">
        <v>0.01</v>
      </c>
    </row>
    <row r="58" spans="1:46" ht="12.75">
      <c r="A58" s="155">
        <v>48</v>
      </c>
      <c r="B58" s="156">
        <v>171.7</v>
      </c>
      <c r="C58" s="157">
        <v>176</v>
      </c>
      <c r="D58" s="43">
        <v>167</v>
      </c>
      <c r="E58" s="158">
        <v>166</v>
      </c>
      <c r="F58" s="157">
        <v>165.5</v>
      </c>
      <c r="G58" s="159">
        <v>168.6</v>
      </c>
      <c r="H58" s="160">
        <v>174.7</v>
      </c>
      <c r="I58" s="161">
        <v>174.7</v>
      </c>
      <c r="J58" s="162">
        <v>181.8</v>
      </c>
      <c r="K58" s="163">
        <v>179.1</v>
      </c>
      <c r="L58" s="161">
        <v>186.8</v>
      </c>
      <c r="M58" s="159">
        <v>178.7</v>
      </c>
      <c r="N58" s="301"/>
      <c r="O58" s="302"/>
      <c r="P58" s="251"/>
      <c r="Q58" s="251"/>
      <c r="R58" s="251"/>
      <c r="S58" s="251"/>
      <c r="T58" s="251"/>
      <c r="U58" s="251"/>
      <c r="V58" s="251"/>
      <c r="X58" s="239">
        <v>372</v>
      </c>
      <c r="Y58" s="240">
        <v>5.3704</v>
      </c>
      <c r="Z58" s="241"/>
      <c r="AA58" s="242"/>
      <c r="AB58" s="243">
        <f t="shared" si="5"/>
        <v>0</v>
      </c>
      <c r="AC58" s="244" t="e">
        <f t="shared" si="6"/>
        <v>#DIV/0!</v>
      </c>
      <c r="AL58" s="253">
        <v>38498</v>
      </c>
      <c r="AM58" s="254">
        <v>0.031041666666666665</v>
      </c>
      <c r="AN58" s="255">
        <v>480</v>
      </c>
      <c r="AO58" s="255">
        <v>900</v>
      </c>
      <c r="AP58" s="255">
        <v>-0.001</v>
      </c>
      <c r="AQ58" s="255">
        <v>-0.002</v>
      </c>
      <c r="AR58" s="255">
        <v>900</v>
      </c>
      <c r="AS58" s="255">
        <v>-0.006</v>
      </c>
      <c r="AT58" s="255">
        <v>0.008</v>
      </c>
    </row>
    <row r="59" spans="1:46" ht="12.75">
      <c r="A59" s="155">
        <v>49</v>
      </c>
      <c r="B59" s="156">
        <v>175.7</v>
      </c>
      <c r="C59" s="157">
        <v>176</v>
      </c>
      <c r="D59" s="43">
        <v>164.6</v>
      </c>
      <c r="E59" s="158">
        <v>164.4</v>
      </c>
      <c r="F59" s="157">
        <v>164.8</v>
      </c>
      <c r="G59" s="159">
        <v>166.7</v>
      </c>
      <c r="H59" s="160">
        <v>176.3</v>
      </c>
      <c r="I59" s="161">
        <v>177.8</v>
      </c>
      <c r="J59" s="162">
        <v>177.1</v>
      </c>
      <c r="K59" s="163">
        <v>181</v>
      </c>
      <c r="L59" s="161">
        <v>183.2</v>
      </c>
      <c r="M59" s="159">
        <v>179.8</v>
      </c>
      <c r="N59" s="301"/>
      <c r="O59" s="302"/>
      <c r="P59" s="251"/>
      <c r="Q59" s="251"/>
      <c r="R59" s="251"/>
      <c r="S59" s="251"/>
      <c r="T59" s="251"/>
      <c r="U59" s="251"/>
      <c r="V59" s="251"/>
      <c r="X59" s="239">
        <v>377</v>
      </c>
      <c r="Y59" s="240">
        <v>5.3704</v>
      </c>
      <c r="Z59" s="241"/>
      <c r="AA59" s="242"/>
      <c r="AB59" s="243">
        <f t="shared" si="5"/>
        <v>0.006020000000000003</v>
      </c>
      <c r="AC59" s="244" t="e">
        <f t="shared" si="6"/>
        <v>#DIV/0!</v>
      </c>
      <c r="AL59" s="253">
        <v>38498</v>
      </c>
      <c r="AM59" s="254">
        <v>0.037986111111111116</v>
      </c>
      <c r="AN59" s="255">
        <v>490</v>
      </c>
      <c r="AO59" s="255">
        <v>900</v>
      </c>
      <c r="AP59" s="255">
        <v>0</v>
      </c>
      <c r="AQ59" s="255">
        <v>-0.001</v>
      </c>
      <c r="AR59" s="255">
        <v>900</v>
      </c>
      <c r="AS59" s="255">
        <v>0.003</v>
      </c>
      <c r="AT59" s="255">
        <v>0.001</v>
      </c>
    </row>
    <row r="60" spans="1:46" ht="12.75">
      <c r="A60" s="155">
        <v>50</v>
      </c>
      <c r="B60" s="156">
        <v>172.9</v>
      </c>
      <c r="C60" s="157">
        <v>175.3</v>
      </c>
      <c r="D60" s="43">
        <v>163</v>
      </c>
      <c r="E60" s="158">
        <v>161.7</v>
      </c>
      <c r="F60" s="157">
        <v>164.9</v>
      </c>
      <c r="G60" s="159">
        <v>165.1</v>
      </c>
      <c r="H60" s="160">
        <v>178.6</v>
      </c>
      <c r="I60" s="161">
        <v>174.6</v>
      </c>
      <c r="J60" s="162">
        <v>179.9</v>
      </c>
      <c r="K60" s="163">
        <v>182.3</v>
      </c>
      <c r="L60" s="161">
        <v>185</v>
      </c>
      <c r="M60" s="159">
        <v>180.5</v>
      </c>
      <c r="N60" s="301"/>
      <c r="O60" s="302"/>
      <c r="P60" s="251"/>
      <c r="Q60" s="251"/>
      <c r="R60" s="251"/>
      <c r="S60" s="251"/>
      <c r="T60" s="251"/>
      <c r="U60" s="251"/>
      <c r="V60" s="251"/>
      <c r="X60" s="239">
        <v>382</v>
      </c>
      <c r="Y60" s="240">
        <v>5.3403</v>
      </c>
      <c r="Z60" s="241"/>
      <c r="AA60" s="242"/>
      <c r="AB60" s="243">
        <f t="shared" si="5"/>
        <v>0</v>
      </c>
      <c r="AC60" s="244" t="e">
        <f t="shared" si="6"/>
        <v>#DIV/0!</v>
      </c>
      <c r="AL60" s="253">
        <v>38498</v>
      </c>
      <c r="AM60" s="254">
        <v>0.04493055555555556</v>
      </c>
      <c r="AN60" s="255">
        <v>500</v>
      </c>
      <c r="AO60" s="255">
        <v>900</v>
      </c>
      <c r="AP60" s="255">
        <v>0</v>
      </c>
      <c r="AQ60" s="255">
        <v>0.001</v>
      </c>
      <c r="AR60" s="255">
        <v>900</v>
      </c>
      <c r="AS60" s="255">
        <v>-0.001</v>
      </c>
      <c r="AT60" s="255">
        <v>0.027</v>
      </c>
    </row>
    <row r="61" spans="1:46" ht="12.75">
      <c r="A61" s="155">
        <v>51</v>
      </c>
      <c r="B61" s="156">
        <v>175</v>
      </c>
      <c r="C61" s="157">
        <v>174.5</v>
      </c>
      <c r="D61" s="43">
        <v>168.8</v>
      </c>
      <c r="E61" s="158">
        <v>162.6</v>
      </c>
      <c r="F61" s="157">
        <v>164</v>
      </c>
      <c r="G61" s="159">
        <v>164.5</v>
      </c>
      <c r="H61" s="160">
        <v>173.9</v>
      </c>
      <c r="I61" s="161">
        <v>177.4</v>
      </c>
      <c r="J61" s="162">
        <v>179.5</v>
      </c>
      <c r="K61" s="163">
        <v>179.6</v>
      </c>
      <c r="L61" s="161">
        <v>180.6</v>
      </c>
      <c r="M61" s="159">
        <v>183.1</v>
      </c>
      <c r="N61" s="301"/>
      <c r="O61" s="302"/>
      <c r="P61" s="251"/>
      <c r="Q61" s="251"/>
      <c r="R61" s="251"/>
      <c r="S61" s="251"/>
      <c r="T61" s="251"/>
      <c r="U61" s="251"/>
      <c r="V61" s="251"/>
      <c r="X61" s="239">
        <v>387</v>
      </c>
      <c r="Y61" s="240">
        <v>5.3403</v>
      </c>
      <c r="Z61" s="241"/>
      <c r="AA61" s="242"/>
      <c r="AB61" s="243">
        <f t="shared" si="5"/>
        <v>-0.002099999999999902</v>
      </c>
      <c r="AC61" s="244" t="e">
        <f t="shared" si="6"/>
        <v>#DIV/0!</v>
      </c>
      <c r="AL61" s="253">
        <v>38498</v>
      </c>
      <c r="AM61" s="254">
        <v>0.05175925925925926</v>
      </c>
      <c r="AN61" s="255">
        <v>510</v>
      </c>
      <c r="AO61" s="255">
        <v>900</v>
      </c>
      <c r="AP61" s="255">
        <v>0</v>
      </c>
      <c r="AQ61" s="255">
        <v>-0.002</v>
      </c>
      <c r="AR61" s="255">
        <v>900</v>
      </c>
      <c r="AS61" s="255">
        <v>-0.013</v>
      </c>
      <c r="AT61" s="255">
        <v>-0.008</v>
      </c>
    </row>
    <row r="62" spans="1:46" ht="12.75">
      <c r="A62" s="155">
        <v>52</v>
      </c>
      <c r="B62" s="156">
        <v>173.5</v>
      </c>
      <c r="C62" s="157">
        <v>172.8</v>
      </c>
      <c r="D62" s="43">
        <v>165.7</v>
      </c>
      <c r="E62" s="158">
        <v>163.9</v>
      </c>
      <c r="F62" s="157">
        <v>167</v>
      </c>
      <c r="G62" s="159">
        <v>164.9</v>
      </c>
      <c r="H62" s="160">
        <v>168.6</v>
      </c>
      <c r="I62" s="161">
        <v>177.1</v>
      </c>
      <c r="J62" s="162">
        <v>174.9</v>
      </c>
      <c r="K62" s="163">
        <v>176.9</v>
      </c>
      <c r="L62" s="161">
        <v>183</v>
      </c>
      <c r="M62" s="159">
        <v>183.1</v>
      </c>
      <c r="N62" s="301"/>
      <c r="O62" s="302"/>
      <c r="P62" s="251"/>
      <c r="Q62" s="251"/>
      <c r="R62" s="251"/>
      <c r="S62" s="251"/>
      <c r="T62" s="251"/>
      <c r="U62" s="251"/>
      <c r="V62" s="251"/>
      <c r="X62" s="239">
        <v>392</v>
      </c>
      <c r="Y62" s="240">
        <v>5.3508</v>
      </c>
      <c r="Z62" s="241"/>
      <c r="AA62" s="242"/>
      <c r="AB62" s="243">
        <f t="shared" si="5"/>
        <v>0</v>
      </c>
      <c r="AC62" s="244" t="e">
        <f t="shared" si="6"/>
        <v>#DIV/0!</v>
      </c>
      <c r="AL62" s="253">
        <v>38498</v>
      </c>
      <c r="AM62" s="254">
        <v>0.0587037037037037</v>
      </c>
      <c r="AN62" s="255">
        <v>520</v>
      </c>
      <c r="AO62" s="255">
        <v>900</v>
      </c>
      <c r="AP62" s="255">
        <v>0</v>
      </c>
      <c r="AQ62" s="255">
        <v>-0.002</v>
      </c>
      <c r="AR62" s="255">
        <v>900</v>
      </c>
      <c r="AS62" s="255">
        <v>-0.003</v>
      </c>
      <c r="AT62" s="255">
        <v>-0.005</v>
      </c>
    </row>
    <row r="63" spans="1:46" ht="12.75">
      <c r="A63" s="155">
        <v>53</v>
      </c>
      <c r="B63" s="156">
        <v>175.2</v>
      </c>
      <c r="C63" s="157">
        <v>173.6</v>
      </c>
      <c r="D63" s="43">
        <v>161.3</v>
      </c>
      <c r="E63" s="158">
        <v>163.8</v>
      </c>
      <c r="F63" s="157">
        <v>164</v>
      </c>
      <c r="G63" s="159">
        <v>166.8</v>
      </c>
      <c r="H63" s="160">
        <v>173.2</v>
      </c>
      <c r="I63" s="161">
        <v>177.2</v>
      </c>
      <c r="J63" s="162">
        <v>176.9</v>
      </c>
      <c r="K63" s="163">
        <v>178.9</v>
      </c>
      <c r="L63" s="161">
        <v>187</v>
      </c>
      <c r="M63" s="159">
        <v>181.3</v>
      </c>
      <c r="N63" s="301"/>
      <c r="O63" s="302"/>
      <c r="P63" s="251"/>
      <c r="Q63" s="251"/>
      <c r="R63" s="251"/>
      <c r="S63" s="251"/>
      <c r="T63" s="251"/>
      <c r="U63" s="251"/>
      <c r="V63" s="251"/>
      <c r="X63" s="239">
        <v>397</v>
      </c>
      <c r="Y63" s="240">
        <v>5.3508</v>
      </c>
      <c r="Z63" s="241"/>
      <c r="AA63" s="242"/>
      <c r="AB63" s="243">
        <f t="shared" si="5"/>
        <v>0.005399999999999849</v>
      </c>
      <c r="AC63" s="244" t="e">
        <f t="shared" si="6"/>
        <v>#DIV/0!</v>
      </c>
      <c r="AL63" s="253">
        <v>38498</v>
      </c>
      <c r="AM63" s="254">
        <v>0.06564814814814814</v>
      </c>
      <c r="AN63" s="255">
        <v>530</v>
      </c>
      <c r="AO63" s="255">
        <v>900</v>
      </c>
      <c r="AP63" s="255">
        <v>0.001</v>
      </c>
      <c r="AQ63" s="255">
        <v>0</v>
      </c>
      <c r="AR63" s="255">
        <v>900</v>
      </c>
      <c r="AS63" s="255">
        <v>-0.003</v>
      </c>
      <c r="AT63" s="255">
        <v>0.012</v>
      </c>
    </row>
    <row r="64" spans="1:46" ht="12.75">
      <c r="A64" s="155">
        <v>54</v>
      </c>
      <c r="B64" s="156">
        <v>178.1</v>
      </c>
      <c r="C64" s="157">
        <v>180</v>
      </c>
      <c r="D64" s="43">
        <v>167.4</v>
      </c>
      <c r="E64" s="158">
        <v>164.2</v>
      </c>
      <c r="F64" s="157">
        <v>169.5</v>
      </c>
      <c r="G64" s="159">
        <v>167.8</v>
      </c>
      <c r="H64" s="160">
        <v>176.7</v>
      </c>
      <c r="I64" s="161">
        <v>177.8</v>
      </c>
      <c r="J64" s="162">
        <v>175.7</v>
      </c>
      <c r="K64" s="163">
        <v>178.2</v>
      </c>
      <c r="L64" s="161">
        <v>182.2</v>
      </c>
      <c r="M64" s="159">
        <v>180.5</v>
      </c>
      <c r="N64" s="301"/>
      <c r="O64" s="302"/>
      <c r="P64" s="251"/>
      <c r="Q64" s="251"/>
      <c r="R64" s="251"/>
      <c r="S64" s="251"/>
      <c r="T64" s="251"/>
      <c r="U64" s="251"/>
      <c r="V64" s="251"/>
      <c r="X64" s="239">
        <v>402</v>
      </c>
      <c r="Y64" s="240">
        <v>5.3238</v>
      </c>
      <c r="Z64" s="241"/>
      <c r="AA64" s="242"/>
      <c r="AB64" s="243">
        <f t="shared" si="5"/>
        <v>0</v>
      </c>
      <c r="AC64" s="244" t="e">
        <f t="shared" si="6"/>
        <v>#DIV/0!</v>
      </c>
      <c r="AL64" s="253">
        <v>38498</v>
      </c>
      <c r="AM64" s="254">
        <v>0.0725925925925926</v>
      </c>
      <c r="AN64" s="255">
        <v>540</v>
      </c>
      <c r="AO64" s="255">
        <v>900</v>
      </c>
      <c r="AP64" s="255">
        <v>-0.003</v>
      </c>
      <c r="AQ64" s="255">
        <v>0</v>
      </c>
      <c r="AR64" s="255">
        <v>900</v>
      </c>
      <c r="AS64" s="255">
        <v>0</v>
      </c>
      <c r="AT64" s="255">
        <v>0.002</v>
      </c>
    </row>
    <row r="65" spans="1:46" ht="12.75">
      <c r="A65" s="155">
        <v>55</v>
      </c>
      <c r="B65" s="156">
        <v>176.7</v>
      </c>
      <c r="C65" s="157">
        <v>173.9</v>
      </c>
      <c r="D65" s="43">
        <v>166.4</v>
      </c>
      <c r="E65" s="158">
        <v>160.2</v>
      </c>
      <c r="F65" s="157">
        <v>166.3</v>
      </c>
      <c r="G65" s="159">
        <v>166.4</v>
      </c>
      <c r="H65" s="160">
        <v>177.6</v>
      </c>
      <c r="I65" s="161">
        <v>174.3</v>
      </c>
      <c r="J65" s="162">
        <v>174.1</v>
      </c>
      <c r="K65" s="163">
        <v>178.7</v>
      </c>
      <c r="L65" s="161">
        <v>181.1</v>
      </c>
      <c r="M65" s="159">
        <v>181.1</v>
      </c>
      <c r="N65" s="301"/>
      <c r="O65" s="302"/>
      <c r="P65" s="251"/>
      <c r="Q65" s="251"/>
      <c r="R65" s="251"/>
      <c r="S65" s="251"/>
      <c r="T65" s="251"/>
      <c r="U65" s="251"/>
      <c r="V65" s="251"/>
      <c r="X65" s="239">
        <v>407</v>
      </c>
      <c r="Y65" s="240">
        <v>5.3238</v>
      </c>
      <c r="Z65" s="241"/>
      <c r="AA65" s="242"/>
      <c r="AB65" s="243">
        <f t="shared" si="5"/>
        <v>-0.0004199999999999093</v>
      </c>
      <c r="AC65" s="244" t="e">
        <f t="shared" si="6"/>
        <v>#DIV/0!</v>
      </c>
      <c r="AL65" s="253">
        <v>38498</v>
      </c>
      <c r="AM65" s="254">
        <v>0.07953703703703703</v>
      </c>
      <c r="AN65" s="255">
        <v>550</v>
      </c>
      <c r="AO65" s="255">
        <v>900</v>
      </c>
      <c r="AP65" s="255">
        <v>-0.001</v>
      </c>
      <c r="AQ65" s="255">
        <v>-0.001</v>
      </c>
      <c r="AR65" s="255">
        <v>900</v>
      </c>
      <c r="AS65" s="255">
        <v>0.007</v>
      </c>
      <c r="AT65" s="255">
        <v>-0.012</v>
      </c>
    </row>
    <row r="66" spans="1:46" ht="12.75">
      <c r="A66" s="155">
        <v>56</v>
      </c>
      <c r="B66" s="156">
        <v>174.3</v>
      </c>
      <c r="C66" s="157">
        <v>173.9</v>
      </c>
      <c r="D66" s="43">
        <v>169.7</v>
      </c>
      <c r="E66" s="158">
        <v>164.3</v>
      </c>
      <c r="F66" s="157">
        <v>164.4</v>
      </c>
      <c r="G66" s="159">
        <v>169.8</v>
      </c>
      <c r="H66" s="160">
        <v>170.3</v>
      </c>
      <c r="I66" s="161">
        <v>171.2</v>
      </c>
      <c r="J66" s="162">
        <v>177.9</v>
      </c>
      <c r="K66" s="163">
        <v>179.4</v>
      </c>
      <c r="L66" s="161">
        <v>178.3</v>
      </c>
      <c r="M66" s="159">
        <v>177.1</v>
      </c>
      <c r="N66" s="301"/>
      <c r="O66" s="302"/>
      <c r="P66" s="251"/>
      <c r="Q66" s="251"/>
      <c r="R66" s="251"/>
      <c r="S66" s="251"/>
      <c r="T66" s="251"/>
      <c r="U66" s="251"/>
      <c r="V66" s="251"/>
      <c r="X66" s="239">
        <v>412</v>
      </c>
      <c r="Y66" s="240">
        <v>5.3259</v>
      </c>
      <c r="Z66" s="241"/>
      <c r="AA66" s="242"/>
      <c r="AB66" s="243">
        <f t="shared" si="5"/>
        <v>0</v>
      </c>
      <c r="AC66" s="244" t="e">
        <f t="shared" si="6"/>
        <v>#DIV/0!</v>
      </c>
      <c r="AL66" s="253">
        <v>38498</v>
      </c>
      <c r="AM66" s="254">
        <v>0.08648148148148148</v>
      </c>
      <c r="AN66" s="255">
        <v>560</v>
      </c>
      <c r="AO66" s="255">
        <v>900</v>
      </c>
      <c r="AP66" s="255">
        <v>0</v>
      </c>
      <c r="AQ66" s="255">
        <v>-0.002</v>
      </c>
      <c r="AR66" s="255">
        <v>900</v>
      </c>
      <c r="AS66" s="255">
        <v>0.019</v>
      </c>
      <c r="AT66" s="255">
        <v>0.001</v>
      </c>
    </row>
    <row r="67" spans="1:46" ht="12.75">
      <c r="A67" s="155">
        <v>57</v>
      </c>
      <c r="B67" s="156">
        <v>178.1</v>
      </c>
      <c r="C67" s="157">
        <v>173.8</v>
      </c>
      <c r="D67" s="43">
        <v>162.2</v>
      </c>
      <c r="E67" s="158">
        <v>165.1</v>
      </c>
      <c r="F67" s="157">
        <v>162.9</v>
      </c>
      <c r="G67" s="159">
        <v>166.8</v>
      </c>
      <c r="H67" s="160">
        <v>170.3</v>
      </c>
      <c r="I67" s="161">
        <v>171.1</v>
      </c>
      <c r="J67" s="162">
        <v>177.2</v>
      </c>
      <c r="K67" s="163">
        <v>177.4</v>
      </c>
      <c r="L67" s="161">
        <v>181.6</v>
      </c>
      <c r="M67" s="159">
        <v>178.6</v>
      </c>
      <c r="N67" s="301"/>
      <c r="O67" s="302"/>
      <c r="P67" s="251"/>
      <c r="Q67" s="251"/>
      <c r="R67" s="251"/>
      <c r="S67" s="251"/>
      <c r="T67" s="251"/>
      <c r="U67" s="251"/>
      <c r="V67" s="251"/>
      <c r="X67" s="239">
        <v>417</v>
      </c>
      <c r="Y67" s="240">
        <v>5.3259</v>
      </c>
      <c r="Z67" s="241"/>
      <c r="AA67" s="242"/>
      <c r="AB67" s="243">
        <f t="shared" si="5"/>
        <v>0.005480000000000018</v>
      </c>
      <c r="AC67" s="244" t="e">
        <f t="shared" si="6"/>
        <v>#DIV/0!</v>
      </c>
      <c r="AL67" s="253">
        <v>38498</v>
      </c>
      <c r="AM67" s="254">
        <v>0.09342592592592593</v>
      </c>
      <c r="AN67" s="255">
        <v>570</v>
      </c>
      <c r="AO67" s="255">
        <v>900</v>
      </c>
      <c r="AP67" s="255">
        <v>-0.002</v>
      </c>
      <c r="AQ67" s="255">
        <v>-0.001</v>
      </c>
      <c r="AR67" s="255">
        <v>900</v>
      </c>
      <c r="AS67" s="255">
        <v>-0.012</v>
      </c>
      <c r="AT67" s="255">
        <v>0.018</v>
      </c>
    </row>
    <row r="68" spans="1:46" ht="12.75">
      <c r="A68" s="155">
        <v>58</v>
      </c>
      <c r="B68" s="156">
        <v>173.2</v>
      </c>
      <c r="C68" s="157">
        <v>169.4</v>
      </c>
      <c r="D68" s="43">
        <v>164.8</v>
      </c>
      <c r="E68" s="158">
        <v>164.8</v>
      </c>
      <c r="F68" s="157">
        <v>164.4</v>
      </c>
      <c r="G68" s="159">
        <v>165.6</v>
      </c>
      <c r="H68" s="160">
        <v>169.7</v>
      </c>
      <c r="I68" s="161">
        <v>169.8</v>
      </c>
      <c r="J68" s="162">
        <v>177.8</v>
      </c>
      <c r="K68" s="163">
        <v>179.9</v>
      </c>
      <c r="L68" s="161">
        <v>179.4</v>
      </c>
      <c r="M68" s="171">
        <v>177.5</v>
      </c>
      <c r="N68" s="301"/>
      <c r="O68" s="302"/>
      <c r="P68" s="251"/>
      <c r="Q68" s="251"/>
      <c r="R68" s="251"/>
      <c r="S68" s="251"/>
      <c r="T68" s="251"/>
      <c r="U68" s="251"/>
      <c r="V68" s="251"/>
      <c r="X68" s="239">
        <v>422</v>
      </c>
      <c r="Y68" s="240">
        <v>5.2985</v>
      </c>
      <c r="Z68" s="241"/>
      <c r="AA68" s="242"/>
      <c r="AB68" s="243">
        <f t="shared" si="5"/>
        <v>0</v>
      </c>
      <c r="AC68" s="244" t="e">
        <f t="shared" si="6"/>
        <v>#DIV/0!</v>
      </c>
      <c r="AL68" s="253">
        <v>38498</v>
      </c>
      <c r="AM68" s="254">
        <v>0.10037037037037037</v>
      </c>
      <c r="AN68" s="255">
        <v>580</v>
      </c>
      <c r="AO68" s="255">
        <v>900</v>
      </c>
      <c r="AP68" s="255">
        <v>0.001</v>
      </c>
      <c r="AQ68" s="255">
        <v>0</v>
      </c>
      <c r="AR68" s="255">
        <v>900</v>
      </c>
      <c r="AS68" s="255">
        <v>-0.017</v>
      </c>
      <c r="AT68" s="255">
        <v>-0.017</v>
      </c>
    </row>
    <row r="69" spans="1:46" ht="12.75">
      <c r="A69" s="155">
        <v>59</v>
      </c>
      <c r="B69" s="156">
        <v>173.9</v>
      </c>
      <c r="C69" s="157">
        <v>174.6</v>
      </c>
      <c r="D69" s="43">
        <v>169.4</v>
      </c>
      <c r="E69" s="158">
        <v>161.1</v>
      </c>
      <c r="F69" s="157">
        <v>165.1</v>
      </c>
      <c r="G69" s="159">
        <v>163.2</v>
      </c>
      <c r="H69" s="160">
        <v>174.1</v>
      </c>
      <c r="I69" s="161">
        <v>176.7</v>
      </c>
      <c r="J69" s="162">
        <v>178.5</v>
      </c>
      <c r="K69" s="163">
        <v>175.7</v>
      </c>
      <c r="L69" s="161">
        <v>177.9</v>
      </c>
      <c r="M69" s="159">
        <v>179.9</v>
      </c>
      <c r="N69" s="301"/>
      <c r="O69" s="302"/>
      <c r="P69" s="251"/>
      <c r="Q69" s="251"/>
      <c r="R69" s="251"/>
      <c r="S69" s="251"/>
      <c r="T69" s="251"/>
      <c r="U69" s="251"/>
      <c r="V69" s="251"/>
      <c r="X69" s="239">
        <v>427</v>
      </c>
      <c r="Y69" s="240">
        <v>5.2985</v>
      </c>
      <c r="Z69" s="241"/>
      <c r="AA69" s="242"/>
      <c r="AB69" s="243">
        <f t="shared" si="5"/>
        <v>-0.0001200000000000756</v>
      </c>
      <c r="AC69" s="244" t="e">
        <f t="shared" si="6"/>
        <v>#DIV/0!</v>
      </c>
      <c r="AL69" s="253">
        <v>38498</v>
      </c>
      <c r="AM69" s="254">
        <v>0.10731481481481481</v>
      </c>
      <c r="AN69" s="255">
        <v>590</v>
      </c>
      <c r="AO69" s="255">
        <v>900</v>
      </c>
      <c r="AP69" s="255">
        <v>0.002</v>
      </c>
      <c r="AQ69" s="255">
        <v>0</v>
      </c>
      <c r="AR69" s="255">
        <v>900</v>
      </c>
      <c r="AS69" s="255">
        <v>-0.004</v>
      </c>
      <c r="AT69" s="255">
        <v>-0.009</v>
      </c>
    </row>
    <row r="70" spans="1:46" ht="12.75">
      <c r="A70" s="155">
        <v>60</v>
      </c>
      <c r="B70" s="156">
        <v>174.6</v>
      </c>
      <c r="C70" s="157">
        <v>169.4</v>
      </c>
      <c r="D70" s="43">
        <v>163.2</v>
      </c>
      <c r="E70" s="158">
        <v>164.2</v>
      </c>
      <c r="F70" s="157">
        <v>169.6</v>
      </c>
      <c r="G70" s="159">
        <v>166.2</v>
      </c>
      <c r="H70" s="160">
        <v>170.9</v>
      </c>
      <c r="I70" s="161">
        <v>174.4</v>
      </c>
      <c r="J70" s="162">
        <v>179</v>
      </c>
      <c r="K70" s="163">
        <v>180.3</v>
      </c>
      <c r="L70" s="161">
        <v>179.6</v>
      </c>
      <c r="M70" s="159">
        <v>183.7</v>
      </c>
      <c r="N70" s="301"/>
      <c r="O70" s="302"/>
      <c r="P70" s="251"/>
      <c r="Q70" s="251"/>
      <c r="R70" s="251"/>
      <c r="S70" s="251"/>
      <c r="T70" s="251"/>
      <c r="U70" s="251"/>
      <c r="V70" s="251"/>
      <c r="X70" s="239">
        <v>432</v>
      </c>
      <c r="Y70" s="240">
        <v>5.2991</v>
      </c>
      <c r="Z70" s="241"/>
      <c r="AA70" s="242"/>
      <c r="AB70" s="243">
        <f t="shared" si="5"/>
        <v>0</v>
      </c>
      <c r="AC70" s="244" t="e">
        <f t="shared" si="6"/>
        <v>#DIV/0!</v>
      </c>
      <c r="AL70" s="253">
        <v>38498</v>
      </c>
      <c r="AM70" s="254">
        <v>0.11425925925925927</v>
      </c>
      <c r="AN70" s="255">
        <v>600</v>
      </c>
      <c r="AO70" s="255">
        <v>900</v>
      </c>
      <c r="AP70" s="255">
        <v>0.001</v>
      </c>
      <c r="AQ70" s="255">
        <v>-0.002</v>
      </c>
      <c r="AR70" s="255">
        <v>900</v>
      </c>
      <c r="AS70" s="255">
        <v>-0.01</v>
      </c>
      <c r="AT70" s="255">
        <v>-0.007</v>
      </c>
    </row>
    <row r="71" spans="1:46" ht="12.75">
      <c r="A71" s="155">
        <v>61</v>
      </c>
      <c r="B71" s="156">
        <v>169</v>
      </c>
      <c r="C71" s="157">
        <v>164.9</v>
      </c>
      <c r="D71" s="43">
        <v>162.2</v>
      </c>
      <c r="E71" s="158">
        <v>164.2</v>
      </c>
      <c r="F71" s="157">
        <v>164.2</v>
      </c>
      <c r="G71" s="43">
        <v>165.8</v>
      </c>
      <c r="H71" s="160">
        <v>173.7</v>
      </c>
      <c r="I71" s="161">
        <v>172.4</v>
      </c>
      <c r="J71" s="162">
        <v>178</v>
      </c>
      <c r="K71" s="163">
        <v>180.3</v>
      </c>
      <c r="L71" s="161">
        <v>178</v>
      </c>
      <c r="M71" s="159">
        <v>179.4</v>
      </c>
      <c r="N71" s="301"/>
      <c r="O71" s="302"/>
      <c r="P71" s="251"/>
      <c r="Q71" s="251"/>
      <c r="R71" s="251"/>
      <c r="S71" s="251"/>
      <c r="T71" s="251"/>
      <c r="U71" s="251"/>
      <c r="V71" s="251"/>
      <c r="X71" s="239">
        <v>437</v>
      </c>
      <c r="Y71" s="240">
        <v>5.2991</v>
      </c>
      <c r="Z71" s="241"/>
      <c r="AA71" s="242"/>
      <c r="AB71" s="243">
        <f t="shared" si="5"/>
        <v>0.0008200000000000429</v>
      </c>
      <c r="AC71" s="244" t="e">
        <f t="shared" si="6"/>
        <v>#DIV/0!</v>
      </c>
      <c r="AL71" s="253">
        <v>38498</v>
      </c>
      <c r="AM71" s="254">
        <v>0.1212037037037037</v>
      </c>
      <c r="AN71" s="255">
        <v>610</v>
      </c>
      <c r="AO71" s="255">
        <v>900</v>
      </c>
      <c r="AP71" s="255">
        <v>0</v>
      </c>
      <c r="AQ71" s="255">
        <v>-0.001</v>
      </c>
      <c r="AR71" s="255">
        <v>900</v>
      </c>
      <c r="AS71" s="255">
        <v>-0.007</v>
      </c>
      <c r="AT71" s="255">
        <v>-0.016</v>
      </c>
    </row>
    <row r="72" spans="1:46" ht="12.75">
      <c r="A72" s="155">
        <v>62</v>
      </c>
      <c r="B72" s="156">
        <v>166.4</v>
      </c>
      <c r="C72" s="157">
        <v>162.9</v>
      </c>
      <c r="D72" s="43">
        <v>166.3</v>
      </c>
      <c r="E72" s="158">
        <v>162.7</v>
      </c>
      <c r="F72" s="157">
        <v>164.3</v>
      </c>
      <c r="G72" s="43">
        <v>163.2</v>
      </c>
      <c r="H72" s="160">
        <v>169.7</v>
      </c>
      <c r="I72" s="161">
        <v>176.4</v>
      </c>
      <c r="J72" s="162">
        <v>171.2</v>
      </c>
      <c r="K72" s="163">
        <v>177.6</v>
      </c>
      <c r="L72" s="161">
        <v>175</v>
      </c>
      <c r="M72" s="159">
        <v>181.8</v>
      </c>
      <c r="N72" s="301"/>
      <c r="O72" s="302"/>
      <c r="P72" s="251"/>
      <c r="Q72" s="251"/>
      <c r="R72" s="251"/>
      <c r="S72" s="251"/>
      <c r="T72" s="251"/>
      <c r="U72" s="251"/>
      <c r="V72" s="251"/>
      <c r="X72" s="239">
        <v>442</v>
      </c>
      <c r="Y72" s="240">
        <v>5.295</v>
      </c>
      <c r="Z72" s="241"/>
      <c r="AA72" s="242"/>
      <c r="AB72" s="243">
        <f aca="true" t="shared" si="7" ref="AB72:AB135">(Y72-Y73)/(X73-X72)</f>
        <v>0</v>
      </c>
      <c r="AC72" s="244" t="e">
        <f aca="true" t="shared" si="8" ref="AC72:AC135">(AA72-AA73)/(Z73-Z72)</f>
        <v>#DIV/0!</v>
      </c>
      <c r="AL72" s="253">
        <v>38498</v>
      </c>
      <c r="AM72" s="254">
        <v>0.12814814814814815</v>
      </c>
      <c r="AN72" s="255">
        <v>620</v>
      </c>
      <c r="AO72" s="255">
        <v>900</v>
      </c>
      <c r="AP72" s="255">
        <v>0.001</v>
      </c>
      <c r="AQ72" s="255">
        <v>0</v>
      </c>
      <c r="AR72" s="255">
        <v>900</v>
      </c>
      <c r="AS72" s="255">
        <v>-0.012</v>
      </c>
      <c r="AT72" s="255">
        <v>0</v>
      </c>
    </row>
    <row r="73" spans="1:46" ht="13.5" thickBot="1">
      <c r="A73" s="172">
        <v>63</v>
      </c>
      <c r="B73" s="173">
        <v>174.1</v>
      </c>
      <c r="C73" s="174">
        <v>167.1</v>
      </c>
      <c r="D73" s="175">
        <v>165.2</v>
      </c>
      <c r="E73" s="176">
        <v>164.2</v>
      </c>
      <c r="F73" s="174">
        <v>164.5</v>
      </c>
      <c r="G73" s="177">
        <v>168.4</v>
      </c>
      <c r="H73" s="178">
        <v>174.6</v>
      </c>
      <c r="I73" s="179">
        <v>170.7</v>
      </c>
      <c r="J73" s="180">
        <v>175.9</v>
      </c>
      <c r="K73" s="181">
        <v>178.2</v>
      </c>
      <c r="L73" s="179">
        <v>177.1</v>
      </c>
      <c r="M73" s="177">
        <v>178.5</v>
      </c>
      <c r="N73" s="303"/>
      <c r="O73" s="304"/>
      <c r="P73" s="251"/>
      <c r="Q73" s="251"/>
      <c r="R73" s="251"/>
      <c r="S73" s="251"/>
      <c r="T73" s="251"/>
      <c r="U73" s="251"/>
      <c r="V73" s="251"/>
      <c r="X73" s="239">
        <v>447</v>
      </c>
      <c r="Y73" s="240">
        <v>5.295</v>
      </c>
      <c r="Z73" s="241"/>
      <c r="AA73" s="242"/>
      <c r="AB73" s="243">
        <f t="shared" si="7"/>
        <v>0.003940000000000055</v>
      </c>
      <c r="AC73" s="244" t="e">
        <f t="shared" si="8"/>
        <v>#DIV/0!</v>
      </c>
      <c r="AL73" s="253">
        <v>38498</v>
      </c>
      <c r="AM73" s="254">
        <v>0.1350925925925926</v>
      </c>
      <c r="AN73" s="255">
        <v>630</v>
      </c>
      <c r="AO73" s="255">
        <v>900</v>
      </c>
      <c r="AP73" s="255">
        <v>-0.002</v>
      </c>
      <c r="AQ73" s="255">
        <v>-0.002</v>
      </c>
      <c r="AR73" s="255">
        <v>900</v>
      </c>
      <c r="AS73" s="255">
        <v>0.009</v>
      </c>
      <c r="AT73" s="255">
        <v>0.004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9">
        <v>452</v>
      </c>
      <c r="Y74" s="240">
        <v>5.2753</v>
      </c>
      <c r="Z74" s="241"/>
      <c r="AA74" s="242"/>
      <c r="AB74" s="243">
        <f t="shared" si="7"/>
        <v>0</v>
      </c>
      <c r="AC74" s="244" t="e">
        <f t="shared" si="8"/>
        <v>#DIV/0!</v>
      </c>
      <c r="AL74" s="253">
        <v>38498</v>
      </c>
      <c r="AM74" s="254">
        <v>0.14203703703703704</v>
      </c>
      <c r="AN74" s="255">
        <v>640</v>
      </c>
      <c r="AO74" s="255">
        <v>900</v>
      </c>
      <c r="AP74" s="255">
        <v>-0.002</v>
      </c>
      <c r="AQ74" s="255">
        <v>-0.001</v>
      </c>
      <c r="AR74" s="255">
        <v>900</v>
      </c>
      <c r="AS74" s="255">
        <v>0.02</v>
      </c>
      <c r="AT74" s="255">
        <v>-0.01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9">
        <v>457</v>
      </c>
      <c r="Y75" s="240">
        <v>5.2753</v>
      </c>
      <c r="Z75" s="241"/>
      <c r="AA75" s="242"/>
      <c r="AB75" s="243">
        <f t="shared" si="7"/>
        <v>0.00033999999999991817</v>
      </c>
      <c r="AC75" s="244" t="e">
        <f t="shared" si="8"/>
        <v>#DIV/0!</v>
      </c>
      <c r="AL75" s="253">
        <v>38498</v>
      </c>
      <c r="AM75" s="254">
        <v>0.14898148148148146</v>
      </c>
      <c r="AN75" s="255">
        <v>650</v>
      </c>
      <c r="AO75" s="255">
        <v>900</v>
      </c>
      <c r="AP75" s="255">
        <v>-0.002</v>
      </c>
      <c r="AQ75" s="255">
        <v>-0.003</v>
      </c>
      <c r="AR75" s="255">
        <v>900</v>
      </c>
      <c r="AS75" s="255">
        <v>-0.016</v>
      </c>
      <c r="AT75" s="255">
        <v>0.015</v>
      </c>
    </row>
    <row r="76" spans="1:46" ht="12.75">
      <c r="A76" s="63" t="s">
        <v>14</v>
      </c>
      <c r="B76" s="188">
        <f aca="true" t="shared" si="9" ref="B76:M76">AVERAGE(B10:B73)</f>
        <v>173.14531250000005</v>
      </c>
      <c r="C76" s="189">
        <f t="shared" si="9"/>
        <v>173.32343749999993</v>
      </c>
      <c r="D76" s="189">
        <f t="shared" si="9"/>
        <v>164.09062500000002</v>
      </c>
      <c r="E76" s="189">
        <f t="shared" si="9"/>
        <v>162.99687500000005</v>
      </c>
      <c r="F76" s="190">
        <f t="shared" si="9"/>
        <v>164.77656249999995</v>
      </c>
      <c r="G76" s="191">
        <f t="shared" si="9"/>
        <v>165.20156249999997</v>
      </c>
      <c r="H76" s="192">
        <f t="shared" si="9"/>
        <v>174.00781250000009</v>
      </c>
      <c r="I76" s="189">
        <f t="shared" si="9"/>
        <v>174.915625</v>
      </c>
      <c r="J76" s="189">
        <f t="shared" si="9"/>
        <v>176.953125</v>
      </c>
      <c r="K76" s="189">
        <f t="shared" si="9"/>
        <v>179.18437500000007</v>
      </c>
      <c r="L76" s="190">
        <f t="shared" si="9"/>
        <v>180.73750000000004</v>
      </c>
      <c r="M76" s="191">
        <f t="shared" si="9"/>
        <v>180.13437500000003</v>
      </c>
      <c r="X76" s="239">
        <v>462</v>
      </c>
      <c r="Y76" s="240">
        <v>5.2736</v>
      </c>
      <c r="Z76" s="241"/>
      <c r="AA76" s="242"/>
      <c r="AB76" s="243">
        <f t="shared" si="7"/>
        <v>0</v>
      </c>
      <c r="AC76" s="244" t="e">
        <f t="shared" si="8"/>
        <v>#DIV/0!</v>
      </c>
      <c r="AL76" s="253">
        <v>38498</v>
      </c>
      <c r="AM76" s="254">
        <v>0.15592592592592594</v>
      </c>
      <c r="AN76" s="255">
        <v>660</v>
      </c>
      <c r="AO76" s="255">
        <v>900</v>
      </c>
      <c r="AP76" s="255">
        <v>-0.001</v>
      </c>
      <c r="AQ76" s="255">
        <v>-0.002</v>
      </c>
      <c r="AR76" s="255">
        <v>900</v>
      </c>
      <c r="AS76" s="255">
        <v>-0.003</v>
      </c>
      <c r="AT76" s="255">
        <v>0.007</v>
      </c>
    </row>
    <row r="77" spans="1:46" ht="12.75">
      <c r="A77" s="64" t="s">
        <v>10</v>
      </c>
      <c r="B77" s="68">
        <f aca="true" t="shared" si="10" ref="B77:M77">STDEV(B10:B73)</f>
        <v>3.6630254512267</v>
      </c>
      <c r="C77" s="193">
        <f t="shared" si="10"/>
        <v>3.77248779806173</v>
      </c>
      <c r="D77" s="193">
        <f t="shared" si="10"/>
        <v>3.5374512728717518</v>
      </c>
      <c r="E77" s="193">
        <f t="shared" si="10"/>
        <v>2.248171655731208</v>
      </c>
      <c r="F77" s="194">
        <f t="shared" si="10"/>
        <v>2.332159036993578</v>
      </c>
      <c r="G77" s="69">
        <f t="shared" si="10"/>
        <v>2.5270908167389594</v>
      </c>
      <c r="H77" s="70">
        <f t="shared" si="10"/>
        <v>2.6307283491064375</v>
      </c>
      <c r="I77" s="193">
        <f t="shared" si="10"/>
        <v>3.0688511241531677</v>
      </c>
      <c r="J77" s="193">
        <f t="shared" si="10"/>
        <v>2.4649265902335933</v>
      </c>
      <c r="K77" s="193">
        <f t="shared" si="10"/>
        <v>2.8906097972539184</v>
      </c>
      <c r="L77" s="194">
        <f t="shared" si="10"/>
        <v>3.477934983005046</v>
      </c>
      <c r="M77" s="69">
        <f t="shared" si="10"/>
        <v>2.606354795005648</v>
      </c>
      <c r="X77" s="239">
        <v>467</v>
      </c>
      <c r="Y77" s="240">
        <v>5.2736</v>
      </c>
      <c r="Z77" s="241"/>
      <c r="AA77" s="242"/>
      <c r="AB77" s="243">
        <f t="shared" si="7"/>
        <v>0.004420000000000002</v>
      </c>
      <c r="AC77" s="244" t="e">
        <f t="shared" si="8"/>
        <v>#DIV/0!</v>
      </c>
      <c r="AL77" s="253">
        <v>38498</v>
      </c>
      <c r="AM77" s="254">
        <v>0.16287037037037036</v>
      </c>
      <c r="AN77" s="255">
        <v>670</v>
      </c>
      <c r="AO77" s="255">
        <v>900</v>
      </c>
      <c r="AP77" s="255">
        <v>-0.002</v>
      </c>
      <c r="AQ77" s="255">
        <v>-0.001</v>
      </c>
      <c r="AR77" s="255">
        <v>900</v>
      </c>
      <c r="AS77" s="255">
        <v>-0.023</v>
      </c>
      <c r="AT77" s="255">
        <v>-0.008</v>
      </c>
    </row>
    <row r="78" spans="1:46" ht="12.75">
      <c r="A78" s="65" t="s">
        <v>15</v>
      </c>
      <c r="B78" s="195">
        <f aca="true" t="shared" si="11" ref="B78:M78">MAX(B10:B73)</f>
        <v>180.6</v>
      </c>
      <c r="C78" s="196">
        <f t="shared" si="11"/>
        <v>181.4</v>
      </c>
      <c r="D78" s="196">
        <f t="shared" si="11"/>
        <v>172.5</v>
      </c>
      <c r="E78" s="196">
        <f t="shared" si="11"/>
        <v>168.2</v>
      </c>
      <c r="F78" s="197">
        <f t="shared" si="11"/>
        <v>169.6</v>
      </c>
      <c r="G78" s="198">
        <f t="shared" si="11"/>
        <v>170.2</v>
      </c>
      <c r="H78" s="199">
        <f t="shared" si="11"/>
        <v>178.9</v>
      </c>
      <c r="I78" s="196">
        <f t="shared" si="11"/>
        <v>182.2</v>
      </c>
      <c r="J78" s="196">
        <f t="shared" si="11"/>
        <v>182.7</v>
      </c>
      <c r="K78" s="196">
        <f t="shared" si="11"/>
        <v>186.1</v>
      </c>
      <c r="L78" s="197">
        <f t="shared" si="11"/>
        <v>188</v>
      </c>
      <c r="M78" s="198">
        <f t="shared" si="11"/>
        <v>186.1</v>
      </c>
      <c r="X78" s="239">
        <v>472</v>
      </c>
      <c r="Y78" s="240">
        <v>5.2515</v>
      </c>
      <c r="Z78" s="241"/>
      <c r="AA78" s="242"/>
      <c r="AB78" s="243">
        <f t="shared" si="7"/>
        <v>0</v>
      </c>
      <c r="AC78" s="244" t="e">
        <f t="shared" si="8"/>
        <v>#DIV/0!</v>
      </c>
      <c r="AL78" s="253">
        <v>38498</v>
      </c>
      <c r="AM78" s="254">
        <v>0.16981481481481484</v>
      </c>
      <c r="AN78" s="255">
        <v>680</v>
      </c>
      <c r="AO78" s="255">
        <v>900</v>
      </c>
      <c r="AP78" s="255">
        <v>0</v>
      </c>
      <c r="AQ78" s="255">
        <v>0.001</v>
      </c>
      <c r="AR78" s="255">
        <v>900</v>
      </c>
      <c r="AS78" s="255">
        <v>-0.009</v>
      </c>
      <c r="AT78" s="255">
        <v>-0.008</v>
      </c>
    </row>
    <row r="79" spans="1:46" ht="13.5" thickBot="1">
      <c r="A79" s="66" t="s">
        <v>16</v>
      </c>
      <c r="B79" s="200">
        <f aca="true" t="shared" si="12" ref="B79:M79">MIN(B10:B73)</f>
        <v>165.7</v>
      </c>
      <c r="C79" s="201">
        <f t="shared" si="12"/>
        <v>162.9</v>
      </c>
      <c r="D79" s="201">
        <f t="shared" si="12"/>
        <v>157.5</v>
      </c>
      <c r="E79" s="201">
        <f t="shared" si="12"/>
        <v>156.8</v>
      </c>
      <c r="F79" s="202">
        <f t="shared" si="12"/>
        <v>160.1</v>
      </c>
      <c r="G79" s="203">
        <f t="shared" si="12"/>
        <v>159.2</v>
      </c>
      <c r="H79" s="204">
        <f t="shared" si="12"/>
        <v>168.1</v>
      </c>
      <c r="I79" s="201">
        <f t="shared" si="12"/>
        <v>167.8</v>
      </c>
      <c r="J79" s="201">
        <f t="shared" si="12"/>
        <v>171.2</v>
      </c>
      <c r="K79" s="201">
        <f t="shared" si="12"/>
        <v>170</v>
      </c>
      <c r="L79" s="202">
        <f t="shared" si="12"/>
        <v>171.6</v>
      </c>
      <c r="M79" s="203">
        <f t="shared" si="12"/>
        <v>174.5</v>
      </c>
      <c r="X79" s="239">
        <v>477</v>
      </c>
      <c r="Y79" s="240">
        <v>5.2515</v>
      </c>
      <c r="Z79" s="241"/>
      <c r="AA79" s="242"/>
      <c r="AB79" s="243">
        <f t="shared" si="7"/>
        <v>-0.00030000000000001136</v>
      </c>
      <c r="AC79" s="244" t="e">
        <f t="shared" si="8"/>
        <v>#DIV/0!</v>
      </c>
      <c r="AL79" s="253">
        <v>38498</v>
      </c>
      <c r="AM79" s="254">
        <v>0.17675925925925925</v>
      </c>
      <c r="AN79" s="255">
        <v>690</v>
      </c>
      <c r="AO79" s="255">
        <v>900</v>
      </c>
      <c r="AP79" s="255">
        <v>0.001</v>
      </c>
      <c r="AQ79" s="255">
        <v>-0.001</v>
      </c>
      <c r="AR79" s="255">
        <v>900</v>
      </c>
      <c r="AS79" s="255">
        <v>0.012</v>
      </c>
      <c r="AT79" s="255">
        <v>-0.003</v>
      </c>
    </row>
    <row r="80" spans="1:46" ht="13.5" thickBot="1">
      <c r="A80" s="67" t="s">
        <v>9</v>
      </c>
      <c r="B80" s="305" t="s">
        <v>67</v>
      </c>
      <c r="C80" s="275"/>
      <c r="D80" s="275"/>
      <c r="E80" s="275"/>
      <c r="F80" s="275"/>
      <c r="G80" s="306"/>
      <c r="H80" s="305" t="s">
        <v>94</v>
      </c>
      <c r="I80" s="275"/>
      <c r="J80" s="275"/>
      <c r="K80" s="275"/>
      <c r="L80" s="275"/>
      <c r="M80" s="306"/>
      <c r="X80" s="239">
        <v>482</v>
      </c>
      <c r="Y80" s="240">
        <v>5.253</v>
      </c>
      <c r="Z80" s="241"/>
      <c r="AA80" s="242"/>
      <c r="AB80" s="243">
        <f t="shared" si="7"/>
        <v>0</v>
      </c>
      <c r="AC80" s="244" t="e">
        <f t="shared" si="8"/>
        <v>#DIV/0!</v>
      </c>
      <c r="AL80" s="253">
        <v>38498</v>
      </c>
      <c r="AM80" s="254">
        <v>0.1837037037037037</v>
      </c>
      <c r="AN80" s="255">
        <v>700</v>
      </c>
      <c r="AO80" s="255">
        <v>900</v>
      </c>
      <c r="AP80" s="255">
        <v>-0.001</v>
      </c>
      <c r="AQ80" s="255">
        <v>0.002</v>
      </c>
      <c r="AR80" s="255">
        <v>900</v>
      </c>
      <c r="AS80" s="255">
        <v>0.034</v>
      </c>
      <c r="AT80" s="255">
        <v>-0.008</v>
      </c>
    </row>
    <row r="81" spans="1:46" ht="13.5" thickBot="1">
      <c r="A81" s="130" t="s">
        <v>66</v>
      </c>
      <c r="B81" s="205"/>
      <c r="C81" s="131"/>
      <c r="D81" s="206"/>
      <c r="E81" s="206"/>
      <c r="F81" s="206"/>
      <c r="X81" s="239">
        <v>487</v>
      </c>
      <c r="Y81" s="240">
        <v>5.253</v>
      </c>
      <c r="Z81" s="241"/>
      <c r="AA81" s="242"/>
      <c r="AB81" s="243">
        <f t="shared" si="7"/>
        <v>0.0006800000000000139</v>
      </c>
      <c r="AC81" s="244" t="e">
        <f t="shared" si="8"/>
        <v>#DIV/0!</v>
      </c>
      <c r="AL81" s="253">
        <v>38498</v>
      </c>
      <c r="AM81" s="254">
        <v>0.19065972222222224</v>
      </c>
      <c r="AN81" s="255">
        <v>710</v>
      </c>
      <c r="AO81" s="255">
        <v>900</v>
      </c>
      <c r="AP81" s="255">
        <v>-0.002</v>
      </c>
      <c r="AQ81" s="255">
        <v>0</v>
      </c>
      <c r="AR81" s="255">
        <v>900</v>
      </c>
      <c r="AS81" s="255">
        <v>-0.004</v>
      </c>
      <c r="AT81" s="255">
        <v>0.022</v>
      </c>
    </row>
    <row r="82" spans="24:46" ht="12.75">
      <c r="X82" s="239">
        <v>492</v>
      </c>
      <c r="Y82" s="240">
        <v>5.2496</v>
      </c>
      <c r="Z82" s="241"/>
      <c r="AA82" s="242"/>
      <c r="AB82" s="243">
        <f t="shared" si="7"/>
        <v>0</v>
      </c>
      <c r="AC82" s="244" t="e">
        <f t="shared" si="8"/>
        <v>#DIV/0!</v>
      </c>
      <c r="AL82" s="253">
        <v>38498</v>
      </c>
      <c r="AM82" s="254">
        <v>0.19760416666666666</v>
      </c>
      <c r="AN82" s="255">
        <v>720</v>
      </c>
      <c r="AO82" s="255">
        <v>900</v>
      </c>
      <c r="AP82" s="255">
        <v>0.001</v>
      </c>
      <c r="AQ82" s="255">
        <v>-0.001</v>
      </c>
      <c r="AR82" s="255">
        <v>900</v>
      </c>
      <c r="AS82" s="255">
        <v>-0.009</v>
      </c>
      <c r="AT82" s="255">
        <v>0.001</v>
      </c>
    </row>
    <row r="83" spans="24:46" ht="12.75">
      <c r="X83" s="239">
        <v>497</v>
      </c>
      <c r="Y83" s="240">
        <v>5.2496</v>
      </c>
      <c r="Z83" s="241"/>
      <c r="AA83" s="242"/>
      <c r="AB83" s="243">
        <f t="shared" si="7"/>
        <v>0.005640000000000001</v>
      </c>
      <c r="AC83" s="244" t="e">
        <f t="shared" si="8"/>
        <v>#DIV/0!</v>
      </c>
      <c r="AL83" s="253">
        <v>38498</v>
      </c>
      <c r="AM83" s="254">
        <v>0.2045486111111111</v>
      </c>
      <c r="AN83" s="255">
        <v>730</v>
      </c>
      <c r="AO83" s="255">
        <v>900</v>
      </c>
      <c r="AP83" s="255">
        <v>-0.001</v>
      </c>
      <c r="AQ83" s="255">
        <v>-0.001</v>
      </c>
      <c r="AR83" s="255">
        <v>900</v>
      </c>
      <c r="AS83" s="255">
        <v>-0.019</v>
      </c>
      <c r="AT83" s="255">
        <v>0.008</v>
      </c>
    </row>
    <row r="84" spans="24:46" ht="12.75">
      <c r="X84" s="239">
        <v>502</v>
      </c>
      <c r="Y84" s="240">
        <v>5.2214</v>
      </c>
      <c r="Z84" s="241"/>
      <c r="AA84" s="242"/>
      <c r="AB84" s="243">
        <f t="shared" si="7"/>
        <v>0</v>
      </c>
      <c r="AC84" s="244" t="e">
        <f t="shared" si="8"/>
        <v>#DIV/0!</v>
      </c>
      <c r="AL84" s="253">
        <v>38498</v>
      </c>
      <c r="AM84" s="254">
        <v>0.21149305555555556</v>
      </c>
      <c r="AN84" s="255">
        <v>740</v>
      </c>
      <c r="AO84" s="255">
        <v>900</v>
      </c>
      <c r="AP84" s="255">
        <v>0</v>
      </c>
      <c r="AQ84" s="255">
        <v>-0.002</v>
      </c>
      <c r="AR84" s="255">
        <v>900</v>
      </c>
      <c r="AS84" s="255">
        <v>0.015</v>
      </c>
      <c r="AT84" s="255">
        <v>-0.002</v>
      </c>
    </row>
    <row r="85" spans="24:46" ht="12.75">
      <c r="X85" s="239">
        <v>507</v>
      </c>
      <c r="Y85" s="240">
        <v>5.2214</v>
      </c>
      <c r="Z85" s="241"/>
      <c r="AA85" s="242"/>
      <c r="AB85" s="243">
        <f t="shared" si="7"/>
        <v>-0.0014599999999999724</v>
      </c>
      <c r="AC85" s="244" t="e">
        <f t="shared" si="8"/>
        <v>#DIV/0!</v>
      </c>
      <c r="AL85" s="253">
        <v>38498</v>
      </c>
      <c r="AM85" s="254">
        <v>0.2184375</v>
      </c>
      <c r="AN85" s="255">
        <v>750</v>
      </c>
      <c r="AO85" s="255">
        <v>900</v>
      </c>
      <c r="AP85" s="255">
        <v>-0.001</v>
      </c>
      <c r="AQ85" s="255">
        <v>-0.001</v>
      </c>
      <c r="AR85" s="255">
        <v>900</v>
      </c>
      <c r="AS85" s="255">
        <v>0.004</v>
      </c>
      <c r="AT85" s="255">
        <v>-0.022</v>
      </c>
    </row>
    <row r="86" spans="24:46" ht="12.75">
      <c r="X86" s="239">
        <v>512</v>
      </c>
      <c r="Y86" s="240">
        <v>5.2287</v>
      </c>
      <c r="Z86" s="241"/>
      <c r="AA86" s="242"/>
      <c r="AB86" s="243">
        <f t="shared" si="7"/>
        <v>0</v>
      </c>
      <c r="AC86" s="244" t="e">
        <f t="shared" si="8"/>
        <v>#DIV/0!</v>
      </c>
      <c r="AL86" s="253">
        <v>38498</v>
      </c>
      <c r="AM86" s="254">
        <v>0.22538194444444445</v>
      </c>
      <c r="AN86" s="255">
        <v>760</v>
      </c>
      <c r="AO86" s="255">
        <v>900</v>
      </c>
      <c r="AP86" s="255">
        <v>0.001</v>
      </c>
      <c r="AQ86" s="255">
        <v>0</v>
      </c>
      <c r="AR86" s="255">
        <v>900</v>
      </c>
      <c r="AS86" s="255">
        <v>-0.004</v>
      </c>
      <c r="AT86" s="255">
        <v>0.016</v>
      </c>
    </row>
    <row r="87" spans="24:46" ht="12.75">
      <c r="X87" s="239">
        <v>517</v>
      </c>
      <c r="Y87" s="240">
        <v>5.2287</v>
      </c>
      <c r="Z87" s="241"/>
      <c r="AA87" s="242"/>
      <c r="AB87" s="243">
        <f t="shared" si="7"/>
        <v>0.0012000000000000454</v>
      </c>
      <c r="AC87" s="244" t="e">
        <f t="shared" si="8"/>
        <v>#DIV/0!</v>
      </c>
      <c r="AL87" s="253">
        <v>38498</v>
      </c>
      <c r="AM87" s="254">
        <v>0.2323263888888889</v>
      </c>
      <c r="AN87" s="255">
        <v>770</v>
      </c>
      <c r="AO87" s="255">
        <v>900</v>
      </c>
      <c r="AP87" s="255">
        <v>-0.003</v>
      </c>
      <c r="AQ87" s="255">
        <v>0.001</v>
      </c>
      <c r="AR87" s="255">
        <v>900</v>
      </c>
      <c r="AS87" s="255">
        <v>-0.01</v>
      </c>
      <c r="AT87" s="255">
        <v>0.008</v>
      </c>
    </row>
    <row r="88" spans="24:46" ht="12.75">
      <c r="X88" s="239">
        <v>522</v>
      </c>
      <c r="Y88" s="240">
        <v>5.2227</v>
      </c>
      <c r="Z88" s="241"/>
      <c r="AA88" s="242"/>
      <c r="AB88" s="243">
        <f t="shared" si="7"/>
        <v>0</v>
      </c>
      <c r="AC88" s="244" t="e">
        <f t="shared" si="8"/>
        <v>#DIV/0!</v>
      </c>
      <c r="AL88" s="253">
        <v>38498</v>
      </c>
      <c r="AM88" s="254">
        <v>0.23927083333333332</v>
      </c>
      <c r="AN88" s="255">
        <v>780</v>
      </c>
      <c r="AO88" s="255">
        <v>900</v>
      </c>
      <c r="AP88" s="255">
        <v>-0.001</v>
      </c>
      <c r="AQ88" s="255">
        <v>-0.001</v>
      </c>
      <c r="AR88" s="255">
        <v>900</v>
      </c>
      <c r="AS88" s="255">
        <v>-0.009</v>
      </c>
      <c r="AT88" s="255">
        <v>-0.005</v>
      </c>
    </row>
    <row r="89" spans="24:46" ht="12.75">
      <c r="X89" s="239">
        <v>527</v>
      </c>
      <c r="Y89" s="240">
        <v>5.2227</v>
      </c>
      <c r="Z89" s="241"/>
      <c r="AA89" s="242"/>
      <c r="AB89" s="243">
        <f t="shared" si="7"/>
        <v>0.0037799999999998946</v>
      </c>
      <c r="AC89" s="244" t="e">
        <f t="shared" si="8"/>
        <v>#DIV/0!</v>
      </c>
      <c r="AL89" s="253">
        <v>38498</v>
      </c>
      <c r="AM89" s="254">
        <v>0.24621527777777777</v>
      </c>
      <c r="AN89" s="255">
        <v>790</v>
      </c>
      <c r="AO89" s="255">
        <v>900</v>
      </c>
      <c r="AP89" s="255">
        <v>-0.001</v>
      </c>
      <c r="AQ89" s="255">
        <v>-0.001</v>
      </c>
      <c r="AR89" s="255">
        <v>900</v>
      </c>
      <c r="AS89" s="255">
        <v>-0.02</v>
      </c>
      <c r="AT89" s="255">
        <v>-0.002</v>
      </c>
    </row>
    <row r="90" spans="24:46" ht="12.75">
      <c r="X90" s="239">
        <v>532</v>
      </c>
      <c r="Y90" s="240">
        <v>5.2038</v>
      </c>
      <c r="Z90" s="241"/>
      <c r="AA90" s="242"/>
      <c r="AB90" s="243">
        <f t="shared" si="7"/>
        <v>0</v>
      </c>
      <c r="AC90" s="244" t="e">
        <f t="shared" si="8"/>
        <v>#DIV/0!</v>
      </c>
      <c r="AL90" s="253">
        <v>38498</v>
      </c>
      <c r="AM90" s="254">
        <v>0.2531597222222222</v>
      </c>
      <c r="AN90" s="255">
        <v>800</v>
      </c>
      <c r="AO90" s="255">
        <v>900</v>
      </c>
      <c r="AP90" s="255">
        <v>0</v>
      </c>
      <c r="AQ90" s="255">
        <v>0.001</v>
      </c>
      <c r="AR90" s="255">
        <v>900</v>
      </c>
      <c r="AS90" s="255">
        <v>0.003</v>
      </c>
      <c r="AT90" s="255">
        <v>0.006</v>
      </c>
    </row>
    <row r="91" spans="24:46" ht="12.75">
      <c r="X91" s="239">
        <v>537</v>
      </c>
      <c r="Y91" s="240">
        <v>5.2038</v>
      </c>
      <c r="Z91" s="241"/>
      <c r="AA91" s="242"/>
      <c r="AB91" s="243">
        <f t="shared" si="7"/>
        <v>0.0020200000000000886</v>
      </c>
      <c r="AC91" s="244" t="e">
        <f t="shared" si="8"/>
        <v>#DIV/0!</v>
      </c>
      <c r="AL91" s="253">
        <v>38498</v>
      </c>
      <c r="AM91" s="254">
        <v>0.26010416666666664</v>
      </c>
      <c r="AN91" s="255">
        <v>810</v>
      </c>
      <c r="AO91" s="255">
        <v>900</v>
      </c>
      <c r="AP91" s="255">
        <v>-0.001</v>
      </c>
      <c r="AQ91" s="255">
        <v>-0.001</v>
      </c>
      <c r="AR91" s="255">
        <v>900</v>
      </c>
      <c r="AS91" s="255">
        <v>-0.002</v>
      </c>
      <c r="AT91" s="255">
        <v>-0.013</v>
      </c>
    </row>
    <row r="92" spans="24:46" ht="12.75">
      <c r="X92" s="239">
        <v>542</v>
      </c>
      <c r="Y92" s="240">
        <v>5.1937</v>
      </c>
      <c r="Z92" s="241"/>
      <c r="AA92" s="242"/>
      <c r="AB92" s="243">
        <f t="shared" si="7"/>
        <v>0</v>
      </c>
      <c r="AC92" s="244" t="e">
        <f t="shared" si="8"/>
        <v>#DIV/0!</v>
      </c>
      <c r="AL92" s="253">
        <v>38498</v>
      </c>
      <c r="AM92" s="254">
        <v>0.2670486111111111</v>
      </c>
      <c r="AN92" s="255">
        <v>820</v>
      </c>
      <c r="AO92" s="255">
        <v>900</v>
      </c>
      <c r="AP92" s="255">
        <v>-0.001</v>
      </c>
      <c r="AQ92" s="255">
        <v>-0.001</v>
      </c>
      <c r="AR92" s="255">
        <v>900</v>
      </c>
      <c r="AS92" s="255">
        <v>-0.001</v>
      </c>
      <c r="AT92" s="255">
        <v>0.016</v>
      </c>
    </row>
    <row r="93" spans="24:46" ht="12.75">
      <c r="X93" s="239">
        <v>547</v>
      </c>
      <c r="Y93" s="240">
        <v>5.1937</v>
      </c>
      <c r="Z93" s="241"/>
      <c r="AA93" s="242"/>
      <c r="AB93" s="243">
        <f t="shared" si="7"/>
        <v>0.0029199999999999448</v>
      </c>
      <c r="AC93" s="244" t="e">
        <f t="shared" si="8"/>
        <v>#DIV/0!</v>
      </c>
      <c r="AL93" s="253">
        <v>38498</v>
      </c>
      <c r="AM93" s="254">
        <v>0.2739930555555556</v>
      </c>
      <c r="AN93" s="255">
        <v>830</v>
      </c>
      <c r="AO93" s="255">
        <v>900</v>
      </c>
      <c r="AP93" s="255">
        <v>0.001</v>
      </c>
      <c r="AQ93" s="255">
        <v>0.001</v>
      </c>
      <c r="AR93" s="255">
        <v>900</v>
      </c>
      <c r="AS93" s="255">
        <v>0.018</v>
      </c>
      <c r="AT93" s="255">
        <v>-0.003</v>
      </c>
    </row>
    <row r="94" spans="24:46" ht="12.75">
      <c r="X94" s="239">
        <v>552</v>
      </c>
      <c r="Y94" s="240">
        <v>5.1791</v>
      </c>
      <c r="Z94" s="241"/>
      <c r="AA94" s="242"/>
      <c r="AB94" s="243">
        <f t="shared" si="7"/>
        <v>0</v>
      </c>
      <c r="AC94" s="244" t="e">
        <f t="shared" si="8"/>
        <v>#DIV/0!</v>
      </c>
      <c r="AL94" s="253">
        <v>38498</v>
      </c>
      <c r="AM94" s="254">
        <v>0.2809375</v>
      </c>
      <c r="AN94" s="255">
        <v>840</v>
      </c>
      <c r="AO94" s="255">
        <v>900</v>
      </c>
      <c r="AP94" s="255">
        <v>-0.001</v>
      </c>
      <c r="AQ94" s="255">
        <v>-0.001</v>
      </c>
      <c r="AR94" s="255">
        <v>900</v>
      </c>
      <c r="AS94" s="255">
        <v>-0.002</v>
      </c>
      <c r="AT94" s="255">
        <v>0.031</v>
      </c>
    </row>
    <row r="95" spans="24:46" ht="12.75">
      <c r="X95" s="239">
        <v>557</v>
      </c>
      <c r="Y95" s="240">
        <v>5.1791</v>
      </c>
      <c r="Z95" s="241"/>
      <c r="AA95" s="242"/>
      <c r="AB95" s="243">
        <f t="shared" si="7"/>
        <v>0.0007400000000000517</v>
      </c>
      <c r="AC95" s="244" t="e">
        <f t="shared" si="8"/>
        <v>#DIV/0!</v>
      </c>
      <c r="AL95" s="253">
        <v>38498</v>
      </c>
      <c r="AM95" s="254">
        <v>0.2878819444444444</v>
      </c>
      <c r="AN95" s="255">
        <v>850</v>
      </c>
      <c r="AO95" s="255">
        <v>900</v>
      </c>
      <c r="AP95" s="255">
        <v>-0.001</v>
      </c>
      <c r="AQ95" s="255">
        <v>0.001</v>
      </c>
      <c r="AR95" s="255">
        <v>900</v>
      </c>
      <c r="AS95" s="255">
        <v>-0.02</v>
      </c>
      <c r="AT95" s="255">
        <v>0.001</v>
      </c>
    </row>
    <row r="96" spans="24:46" ht="12.75">
      <c r="X96" s="239">
        <v>562</v>
      </c>
      <c r="Y96" s="240">
        <v>5.1754</v>
      </c>
      <c r="Z96" s="241"/>
      <c r="AA96" s="242"/>
      <c r="AB96" s="243">
        <f t="shared" si="7"/>
        <v>0</v>
      </c>
      <c r="AC96" s="244" t="e">
        <f t="shared" si="8"/>
        <v>#DIV/0!</v>
      </c>
      <c r="AL96" s="253">
        <v>38498</v>
      </c>
      <c r="AM96" s="254">
        <v>0.2948263888888889</v>
      </c>
      <c r="AN96" s="255">
        <v>860</v>
      </c>
      <c r="AO96" s="255">
        <v>900</v>
      </c>
      <c r="AP96" s="255">
        <v>0.001</v>
      </c>
      <c r="AQ96" s="255">
        <v>-0.001</v>
      </c>
      <c r="AR96" s="255">
        <v>900</v>
      </c>
      <c r="AS96" s="255">
        <v>0.012</v>
      </c>
      <c r="AT96" s="255">
        <v>0.01</v>
      </c>
    </row>
    <row r="97" spans="24:46" ht="12.75">
      <c r="X97" s="239">
        <v>567</v>
      </c>
      <c r="Y97" s="240">
        <v>5.1754</v>
      </c>
      <c r="Z97" s="241"/>
      <c r="AA97" s="242"/>
      <c r="AB97" s="243">
        <f t="shared" si="7"/>
        <v>0.004720000000000013</v>
      </c>
      <c r="AC97" s="244" t="e">
        <f t="shared" si="8"/>
        <v>#DIV/0!</v>
      </c>
      <c r="AL97" s="253">
        <v>38498</v>
      </c>
      <c r="AM97" s="254">
        <v>0.3017708333333333</v>
      </c>
      <c r="AN97" s="255">
        <v>870</v>
      </c>
      <c r="AO97" s="255">
        <v>900</v>
      </c>
      <c r="AP97" s="255">
        <v>0.001</v>
      </c>
      <c r="AQ97" s="255">
        <v>-0.001</v>
      </c>
      <c r="AR97" s="255">
        <v>900</v>
      </c>
      <c r="AS97" s="255">
        <v>-0.007</v>
      </c>
      <c r="AT97" s="255">
        <v>0</v>
      </c>
    </row>
    <row r="98" spans="24:46" ht="12.75">
      <c r="X98" s="239">
        <v>572</v>
      </c>
      <c r="Y98" s="240">
        <v>5.1518</v>
      </c>
      <c r="Z98" s="241"/>
      <c r="AA98" s="242"/>
      <c r="AB98" s="243">
        <f t="shared" si="7"/>
        <v>0</v>
      </c>
      <c r="AC98" s="244" t="e">
        <f t="shared" si="8"/>
        <v>#DIV/0!</v>
      </c>
      <c r="AL98" s="253">
        <v>38498</v>
      </c>
      <c r="AM98" s="254">
        <v>0.3087152777777778</v>
      </c>
      <c r="AN98" s="255">
        <v>880</v>
      </c>
      <c r="AO98" s="255">
        <v>900</v>
      </c>
      <c r="AP98" s="255">
        <v>-0.003</v>
      </c>
      <c r="AQ98" s="255">
        <v>0</v>
      </c>
      <c r="AR98" s="255">
        <v>900</v>
      </c>
      <c r="AS98" s="255">
        <v>0.006</v>
      </c>
      <c r="AT98" s="255">
        <v>0.005</v>
      </c>
    </row>
    <row r="99" spans="24:46" ht="12.75">
      <c r="X99" s="239">
        <v>577</v>
      </c>
      <c r="Y99" s="240">
        <v>5.1518</v>
      </c>
      <c r="Z99" s="241"/>
      <c r="AA99" s="242"/>
      <c r="AB99" s="243">
        <f t="shared" si="7"/>
        <v>-0.00048000000000012475</v>
      </c>
      <c r="AC99" s="244" t="e">
        <f t="shared" si="8"/>
        <v>#DIV/0!</v>
      </c>
      <c r="AL99" s="253">
        <v>38498</v>
      </c>
      <c r="AM99" s="254">
        <v>0.3156597222222222</v>
      </c>
      <c r="AN99" s="255">
        <v>890</v>
      </c>
      <c r="AO99" s="255">
        <v>900</v>
      </c>
      <c r="AP99" s="255">
        <v>0.001</v>
      </c>
      <c r="AQ99" s="255">
        <v>-0.001</v>
      </c>
      <c r="AR99" s="255">
        <v>900</v>
      </c>
      <c r="AS99" s="255">
        <v>-0.006</v>
      </c>
      <c r="AT99" s="255">
        <v>-0.012</v>
      </c>
    </row>
    <row r="100" spans="24:46" ht="12.75">
      <c r="X100" s="239">
        <v>582</v>
      </c>
      <c r="Y100" s="240">
        <v>5.1542</v>
      </c>
      <c r="Z100" s="241"/>
      <c r="AA100" s="242"/>
      <c r="AB100" s="243">
        <f t="shared" si="7"/>
        <v>0</v>
      </c>
      <c r="AC100" s="244" t="e">
        <f t="shared" si="8"/>
        <v>#DIV/0!</v>
      </c>
      <c r="AL100" s="253">
        <v>38498</v>
      </c>
      <c r="AM100" s="254">
        <v>0.32260416666666664</v>
      </c>
      <c r="AN100" s="255">
        <v>900</v>
      </c>
      <c r="AO100" s="255">
        <v>900</v>
      </c>
      <c r="AP100" s="255">
        <v>0</v>
      </c>
      <c r="AQ100" s="255">
        <v>-0.001</v>
      </c>
      <c r="AR100" s="255">
        <v>900</v>
      </c>
      <c r="AS100" s="255">
        <v>0.001</v>
      </c>
      <c r="AT100" s="255">
        <v>0.003</v>
      </c>
    </row>
    <row r="101" spans="24:46" ht="12.75">
      <c r="X101" s="239">
        <v>587</v>
      </c>
      <c r="Y101" s="240">
        <v>5.1542</v>
      </c>
      <c r="Z101" s="241"/>
      <c r="AA101" s="242"/>
      <c r="AB101" s="243">
        <f t="shared" si="7"/>
        <v>0.004380000000000095</v>
      </c>
      <c r="AC101" s="244" t="e">
        <f t="shared" si="8"/>
        <v>#DIV/0!</v>
      </c>
      <c r="AL101" s="253">
        <v>38498</v>
      </c>
      <c r="AM101" s="254">
        <v>0.3295486111111111</v>
      </c>
      <c r="AN101" s="255">
        <v>910</v>
      </c>
      <c r="AO101" s="255">
        <v>900</v>
      </c>
      <c r="AP101" s="255">
        <v>-0.001</v>
      </c>
      <c r="AQ101" s="255">
        <v>0</v>
      </c>
      <c r="AR101" s="255">
        <v>900</v>
      </c>
      <c r="AS101" s="255">
        <v>-0.01</v>
      </c>
      <c r="AT101" s="255">
        <v>-0.024</v>
      </c>
    </row>
    <row r="102" spans="24:46" ht="12.75">
      <c r="X102" s="239">
        <v>592</v>
      </c>
      <c r="Y102" s="240">
        <v>5.1323</v>
      </c>
      <c r="Z102" s="241"/>
      <c r="AA102" s="242"/>
      <c r="AB102" s="243">
        <f t="shared" si="7"/>
        <v>0</v>
      </c>
      <c r="AC102" s="244" t="e">
        <f t="shared" si="8"/>
        <v>#DIV/0!</v>
      </c>
      <c r="AL102" s="253">
        <v>38498</v>
      </c>
      <c r="AM102" s="254">
        <v>0.3364930555555556</v>
      </c>
      <c r="AN102" s="255">
        <v>920</v>
      </c>
      <c r="AO102" s="255">
        <v>900</v>
      </c>
      <c r="AP102" s="255">
        <v>-0.001</v>
      </c>
      <c r="AQ102" s="255">
        <v>-0.002</v>
      </c>
      <c r="AR102" s="255">
        <v>900</v>
      </c>
      <c r="AS102" s="255">
        <v>-0.003</v>
      </c>
      <c r="AT102" s="255">
        <v>-0.006</v>
      </c>
    </row>
    <row r="103" spans="24:46" ht="12.75">
      <c r="X103" s="239">
        <v>597</v>
      </c>
      <c r="Y103" s="240">
        <v>5.1323</v>
      </c>
      <c r="Z103" s="241"/>
      <c r="AA103" s="242"/>
      <c r="AB103" s="243">
        <f t="shared" si="7"/>
        <v>-0.001580000000000048</v>
      </c>
      <c r="AC103" s="244" t="e">
        <f t="shared" si="8"/>
        <v>#DIV/0!</v>
      </c>
      <c r="AL103" s="253">
        <v>38498</v>
      </c>
      <c r="AM103" s="254">
        <v>0.3434375</v>
      </c>
      <c r="AN103" s="255">
        <v>930</v>
      </c>
      <c r="AO103" s="255">
        <v>900</v>
      </c>
      <c r="AP103" s="255">
        <v>0</v>
      </c>
      <c r="AQ103" s="255">
        <v>0</v>
      </c>
      <c r="AR103" s="255">
        <v>900</v>
      </c>
      <c r="AS103" s="255">
        <v>-0.013</v>
      </c>
      <c r="AT103" s="255">
        <v>-0.004</v>
      </c>
    </row>
    <row r="104" spans="24:46" ht="12.75">
      <c r="X104" s="239">
        <v>602</v>
      </c>
      <c r="Y104" s="240">
        <v>5.1402</v>
      </c>
      <c r="Z104" s="241"/>
      <c r="AA104" s="242"/>
      <c r="AB104" s="243">
        <f t="shared" si="7"/>
        <v>0</v>
      </c>
      <c r="AC104" s="244" t="e">
        <f t="shared" si="8"/>
        <v>#DIV/0!</v>
      </c>
      <c r="AL104" s="253">
        <v>38498</v>
      </c>
      <c r="AM104" s="254">
        <v>0.3503819444444445</v>
      </c>
      <c r="AN104" s="255">
        <v>940</v>
      </c>
      <c r="AO104" s="255">
        <v>900</v>
      </c>
      <c r="AP104" s="255">
        <v>-0.001</v>
      </c>
      <c r="AQ104" s="255">
        <v>-0.001</v>
      </c>
      <c r="AR104" s="255">
        <v>900</v>
      </c>
      <c r="AS104" s="255">
        <v>-0.005</v>
      </c>
      <c r="AT104" s="255">
        <v>-0.002</v>
      </c>
    </row>
    <row r="105" spans="24:46" ht="12.75">
      <c r="X105" s="239">
        <v>607</v>
      </c>
      <c r="Y105" s="240">
        <v>5.1402</v>
      </c>
      <c r="Z105" s="241"/>
      <c r="AA105" s="242"/>
      <c r="AB105" s="243">
        <f t="shared" si="7"/>
        <v>-0.0007600000000000051</v>
      </c>
      <c r="AC105" s="244" t="e">
        <f t="shared" si="8"/>
        <v>#DIV/0!</v>
      </c>
      <c r="AL105" s="253">
        <v>38498</v>
      </c>
      <c r="AM105" s="254">
        <v>0.3573263888888889</v>
      </c>
      <c r="AN105" s="255">
        <v>950</v>
      </c>
      <c r="AO105" s="255">
        <v>900</v>
      </c>
      <c r="AP105" s="255">
        <v>0</v>
      </c>
      <c r="AQ105" s="255">
        <v>-0.002</v>
      </c>
      <c r="AR105" s="255">
        <v>900</v>
      </c>
      <c r="AS105" s="255">
        <v>-0.024</v>
      </c>
      <c r="AT105" s="255">
        <v>-0.003</v>
      </c>
    </row>
    <row r="106" spans="24:46" ht="12.75">
      <c r="X106" s="239">
        <v>612</v>
      </c>
      <c r="Y106" s="240">
        <v>5.144</v>
      </c>
      <c r="Z106" s="241"/>
      <c r="AA106" s="242"/>
      <c r="AB106" s="243">
        <f t="shared" si="7"/>
        <v>0</v>
      </c>
      <c r="AC106" s="244" t="e">
        <f t="shared" si="8"/>
        <v>#DIV/0!</v>
      </c>
      <c r="AL106" s="253">
        <v>38498</v>
      </c>
      <c r="AM106" s="254">
        <v>0.3642824074074074</v>
      </c>
      <c r="AN106" s="255">
        <v>960</v>
      </c>
      <c r="AO106" s="255">
        <v>900</v>
      </c>
      <c r="AP106" s="255">
        <v>-0.001</v>
      </c>
      <c r="AQ106" s="255">
        <v>0</v>
      </c>
      <c r="AR106" s="255">
        <v>900</v>
      </c>
      <c r="AS106" s="255">
        <v>0.002</v>
      </c>
      <c r="AT106" s="255">
        <v>0.01</v>
      </c>
    </row>
    <row r="107" spans="24:46" ht="12.75">
      <c r="X107" s="239">
        <v>617</v>
      </c>
      <c r="Y107" s="240">
        <v>5.144</v>
      </c>
      <c r="Z107" s="241"/>
      <c r="AA107" s="242"/>
      <c r="AB107" s="243">
        <f t="shared" si="7"/>
        <v>0.005900000000000105</v>
      </c>
      <c r="AC107" s="244" t="e">
        <f t="shared" si="8"/>
        <v>#DIV/0!</v>
      </c>
      <c r="AL107" s="253">
        <v>38498</v>
      </c>
      <c r="AM107" s="254">
        <v>0.37122685185185184</v>
      </c>
      <c r="AN107" s="255">
        <v>970</v>
      </c>
      <c r="AO107" s="255">
        <v>900</v>
      </c>
      <c r="AP107" s="255">
        <v>0.001</v>
      </c>
      <c r="AQ107" s="255">
        <v>0.001</v>
      </c>
      <c r="AR107" s="255">
        <v>900</v>
      </c>
      <c r="AS107" s="255">
        <v>-0.002</v>
      </c>
      <c r="AT107" s="255">
        <v>-0.01</v>
      </c>
    </row>
    <row r="108" spans="24:46" ht="12.75">
      <c r="X108" s="239">
        <v>622</v>
      </c>
      <c r="Y108" s="240">
        <v>5.1145</v>
      </c>
      <c r="Z108" s="241"/>
      <c r="AA108" s="242"/>
      <c r="AB108" s="243">
        <f t="shared" si="7"/>
        <v>0</v>
      </c>
      <c r="AC108" s="244" t="e">
        <f t="shared" si="8"/>
        <v>#DIV/0!</v>
      </c>
      <c r="AL108" s="253">
        <v>38498</v>
      </c>
      <c r="AM108" s="254">
        <v>0.37817129629629626</v>
      </c>
      <c r="AN108" s="255">
        <v>980</v>
      </c>
      <c r="AO108" s="255">
        <v>900</v>
      </c>
      <c r="AP108" s="255">
        <v>-0.001</v>
      </c>
      <c r="AQ108" s="255">
        <v>0.001</v>
      </c>
      <c r="AR108" s="255">
        <v>900</v>
      </c>
      <c r="AS108" s="255">
        <v>0.001</v>
      </c>
      <c r="AT108" s="255">
        <v>0</v>
      </c>
    </row>
    <row r="109" spans="24:46" ht="12.75">
      <c r="X109" s="239">
        <v>627</v>
      </c>
      <c r="Y109" s="240">
        <v>5.1145</v>
      </c>
      <c r="Z109" s="241"/>
      <c r="AA109" s="242"/>
      <c r="AB109" s="243">
        <f t="shared" si="7"/>
        <v>0.0018199999999998439</v>
      </c>
      <c r="AC109" s="244" t="e">
        <f t="shared" si="8"/>
        <v>#DIV/0!</v>
      </c>
      <c r="AL109" s="253">
        <v>38498</v>
      </c>
      <c r="AM109" s="254">
        <v>0.3851157407407408</v>
      </c>
      <c r="AN109" s="255">
        <v>990</v>
      </c>
      <c r="AO109" s="255">
        <v>900</v>
      </c>
      <c r="AP109" s="255">
        <v>-0.001</v>
      </c>
      <c r="AQ109" s="255">
        <v>-0.001</v>
      </c>
      <c r="AR109" s="255">
        <v>900</v>
      </c>
      <c r="AS109" s="255">
        <v>0.01</v>
      </c>
      <c r="AT109" s="255">
        <v>-0.012</v>
      </c>
    </row>
    <row r="110" spans="24:46" ht="12.75">
      <c r="X110" s="239">
        <v>632</v>
      </c>
      <c r="Y110" s="240">
        <v>5.1054</v>
      </c>
      <c r="Z110" s="241"/>
      <c r="AA110" s="242"/>
      <c r="AB110" s="243">
        <f t="shared" si="7"/>
        <v>0</v>
      </c>
      <c r="AC110" s="244" t="e">
        <f t="shared" si="8"/>
        <v>#DIV/0!</v>
      </c>
      <c r="AL110" s="253">
        <v>38498</v>
      </c>
      <c r="AM110" s="254">
        <v>0.3920601851851852</v>
      </c>
      <c r="AN110" s="255">
        <v>1000</v>
      </c>
      <c r="AO110" s="255">
        <v>900</v>
      </c>
      <c r="AP110" s="255">
        <v>0</v>
      </c>
      <c r="AQ110" s="255">
        <v>-0.001</v>
      </c>
      <c r="AR110" s="255">
        <v>900</v>
      </c>
      <c r="AS110" s="255">
        <v>0</v>
      </c>
      <c r="AT110" s="255">
        <v>0.006</v>
      </c>
    </row>
    <row r="111" spans="24:46" ht="12.75">
      <c r="X111" s="239">
        <v>637</v>
      </c>
      <c r="Y111" s="240">
        <v>5.1054</v>
      </c>
      <c r="Z111" s="241"/>
      <c r="AA111" s="242"/>
      <c r="AB111" s="243">
        <f t="shared" si="7"/>
        <v>0.005820000000000114</v>
      </c>
      <c r="AC111" s="244" t="e">
        <f t="shared" si="8"/>
        <v>#DIV/0!</v>
      </c>
      <c r="AL111" s="253">
        <v>38498</v>
      </c>
      <c r="AM111" s="254">
        <v>0.3990046296296296</v>
      </c>
      <c r="AN111" s="255">
        <v>1010</v>
      </c>
      <c r="AO111" s="255">
        <v>900</v>
      </c>
      <c r="AP111" s="255">
        <v>-0.002</v>
      </c>
      <c r="AQ111" s="255">
        <v>-0.001</v>
      </c>
      <c r="AR111" s="255">
        <v>900</v>
      </c>
      <c r="AS111" s="255">
        <v>0.006</v>
      </c>
      <c r="AT111" s="255">
        <v>-0.004</v>
      </c>
    </row>
    <row r="112" spans="24:46" ht="12.75">
      <c r="X112" s="239">
        <v>642</v>
      </c>
      <c r="Y112" s="240">
        <v>5.0763</v>
      </c>
      <c r="Z112" s="241"/>
      <c r="AA112" s="242"/>
      <c r="AB112" s="243">
        <f t="shared" si="7"/>
        <v>0</v>
      </c>
      <c r="AC112" s="244" t="e">
        <f t="shared" si="8"/>
        <v>#DIV/0!</v>
      </c>
      <c r="AL112" s="253">
        <v>38498</v>
      </c>
      <c r="AM112" s="254">
        <v>0.4059490740740741</v>
      </c>
      <c r="AN112" s="255">
        <v>1020</v>
      </c>
      <c r="AO112" s="255">
        <v>900</v>
      </c>
      <c r="AP112" s="255">
        <v>0</v>
      </c>
      <c r="AQ112" s="255">
        <v>0</v>
      </c>
      <c r="AR112" s="255">
        <v>900</v>
      </c>
      <c r="AS112" s="255">
        <v>-0.011</v>
      </c>
      <c r="AT112" s="255">
        <v>-0.004</v>
      </c>
    </row>
    <row r="113" spans="24:46" ht="12.75">
      <c r="X113" s="239">
        <v>647</v>
      </c>
      <c r="Y113" s="240">
        <v>5.0763</v>
      </c>
      <c r="Z113" s="241"/>
      <c r="AA113" s="242"/>
      <c r="AB113" s="243">
        <f t="shared" si="7"/>
        <v>0.0003600000000000492</v>
      </c>
      <c r="AC113" s="244" t="e">
        <f t="shared" si="8"/>
        <v>#DIV/0!</v>
      </c>
      <c r="AL113" s="253">
        <v>38498</v>
      </c>
      <c r="AM113" s="254">
        <v>0.4128935185185185</v>
      </c>
      <c r="AN113" s="255">
        <v>1030</v>
      </c>
      <c r="AO113" s="255">
        <v>900</v>
      </c>
      <c r="AP113" s="255">
        <v>-0.001</v>
      </c>
      <c r="AQ113" s="255">
        <v>0</v>
      </c>
      <c r="AR113" s="255">
        <v>900</v>
      </c>
      <c r="AS113" s="255">
        <v>-0.01</v>
      </c>
      <c r="AT113" s="255">
        <v>0.003</v>
      </c>
    </row>
    <row r="114" spans="24:46" ht="12.75">
      <c r="X114" s="239">
        <v>652</v>
      </c>
      <c r="Y114" s="240">
        <v>5.0745</v>
      </c>
      <c r="Z114" s="241"/>
      <c r="AA114" s="242"/>
      <c r="AB114" s="243">
        <f t="shared" si="7"/>
        <v>0</v>
      </c>
      <c r="AC114" s="244" t="e">
        <f t="shared" si="8"/>
        <v>#DIV/0!</v>
      </c>
      <c r="AL114" s="253">
        <v>38498</v>
      </c>
      <c r="AM114" s="254">
        <v>0.41983796296296294</v>
      </c>
      <c r="AN114" s="255">
        <v>1040</v>
      </c>
      <c r="AO114" s="255">
        <v>900</v>
      </c>
      <c r="AP114" s="255">
        <v>-0.001</v>
      </c>
      <c r="AQ114" s="255">
        <v>-0.002</v>
      </c>
      <c r="AR114" s="255">
        <v>900</v>
      </c>
      <c r="AS114" s="255">
        <v>0.011</v>
      </c>
      <c r="AT114" s="255">
        <v>-0.02</v>
      </c>
    </row>
    <row r="115" spans="24:46" ht="12.75">
      <c r="X115" s="239">
        <v>657</v>
      </c>
      <c r="Y115" s="240">
        <v>5.0745</v>
      </c>
      <c r="Z115" s="241"/>
      <c r="AA115" s="242"/>
      <c r="AB115" s="243">
        <f t="shared" si="7"/>
        <v>0.002179999999999893</v>
      </c>
      <c r="AC115" s="244" t="e">
        <f t="shared" si="8"/>
        <v>#DIV/0!</v>
      </c>
      <c r="AL115" s="253">
        <v>38498</v>
      </c>
      <c r="AM115" s="254">
        <v>0.4267824074074074</v>
      </c>
      <c r="AN115" s="255">
        <v>1050</v>
      </c>
      <c r="AO115" s="255">
        <v>900</v>
      </c>
      <c r="AP115" s="255">
        <v>0</v>
      </c>
      <c r="AQ115" s="255">
        <v>0</v>
      </c>
      <c r="AR115" s="255">
        <v>900</v>
      </c>
      <c r="AS115" s="255">
        <v>0.025</v>
      </c>
      <c r="AT115" s="255">
        <v>-0.004</v>
      </c>
    </row>
    <row r="116" spans="24:46" ht="12.75">
      <c r="X116" s="239">
        <v>662</v>
      </c>
      <c r="Y116" s="240">
        <v>5.0636</v>
      </c>
      <c r="Z116" s="241"/>
      <c r="AA116" s="242"/>
      <c r="AB116" s="243">
        <f t="shared" si="7"/>
        <v>0</v>
      </c>
      <c r="AC116" s="244" t="e">
        <f t="shared" si="8"/>
        <v>#DIV/0!</v>
      </c>
      <c r="AL116" s="253">
        <v>38498</v>
      </c>
      <c r="AM116" s="254">
        <v>0.43372685185185184</v>
      </c>
      <c r="AN116" s="255">
        <v>1060</v>
      </c>
      <c r="AO116" s="255">
        <v>900</v>
      </c>
      <c r="AP116" s="255">
        <v>-0.001</v>
      </c>
      <c r="AQ116" s="255">
        <v>0</v>
      </c>
      <c r="AR116" s="255">
        <v>900</v>
      </c>
      <c r="AS116" s="255">
        <v>0.01</v>
      </c>
      <c r="AT116" s="255">
        <v>0.007</v>
      </c>
    </row>
    <row r="117" spans="24:46" ht="12.75">
      <c r="X117" s="239">
        <v>667</v>
      </c>
      <c r="Y117" s="240">
        <v>5.0636</v>
      </c>
      <c r="Z117" s="241"/>
      <c r="AA117" s="242"/>
      <c r="AB117" s="243">
        <f t="shared" si="7"/>
        <v>0.0022199999999999776</v>
      </c>
      <c r="AC117" s="244" t="e">
        <f t="shared" si="8"/>
        <v>#DIV/0!</v>
      </c>
      <c r="AL117" s="253">
        <v>38498</v>
      </c>
      <c r="AM117" s="254">
        <v>0.44067129629629626</v>
      </c>
      <c r="AN117" s="255">
        <v>1070</v>
      </c>
      <c r="AO117" s="255">
        <v>900</v>
      </c>
      <c r="AP117" s="255">
        <v>0</v>
      </c>
      <c r="AQ117" s="255">
        <v>-0.002</v>
      </c>
      <c r="AR117" s="255">
        <v>900</v>
      </c>
      <c r="AS117" s="255">
        <v>0.009</v>
      </c>
      <c r="AT117" s="255">
        <v>0.012</v>
      </c>
    </row>
    <row r="118" spans="24:46" ht="12.75">
      <c r="X118" s="239">
        <v>672</v>
      </c>
      <c r="Y118" s="240">
        <v>5.0525</v>
      </c>
      <c r="Z118" s="241"/>
      <c r="AA118" s="242"/>
      <c r="AB118" s="243">
        <f t="shared" si="7"/>
        <v>0</v>
      </c>
      <c r="AC118" s="244" t="e">
        <f t="shared" si="8"/>
        <v>#DIV/0!</v>
      </c>
      <c r="AL118" s="253">
        <v>38498</v>
      </c>
      <c r="AM118" s="254">
        <v>0.4476157407407408</v>
      </c>
      <c r="AN118" s="255">
        <v>1080</v>
      </c>
      <c r="AO118" s="255">
        <v>900</v>
      </c>
      <c r="AP118" s="255">
        <v>0.001</v>
      </c>
      <c r="AQ118" s="255">
        <v>-0.001</v>
      </c>
      <c r="AR118" s="255">
        <v>900</v>
      </c>
      <c r="AS118" s="255">
        <v>0.021</v>
      </c>
      <c r="AT118" s="255">
        <v>-0.007</v>
      </c>
    </row>
    <row r="119" spans="24:46" ht="12.75">
      <c r="X119" s="239">
        <v>677</v>
      </c>
      <c r="Y119" s="240">
        <v>5.0525</v>
      </c>
      <c r="Z119" s="241"/>
      <c r="AA119" s="242"/>
      <c r="AB119" s="243">
        <f t="shared" si="7"/>
        <v>-0.0007999999999999119</v>
      </c>
      <c r="AC119" s="244" t="e">
        <f t="shared" si="8"/>
        <v>#DIV/0!</v>
      </c>
      <c r="AL119" s="253">
        <v>38498</v>
      </c>
      <c r="AM119" s="254">
        <v>0.4545601851851852</v>
      </c>
      <c r="AN119" s="255">
        <v>1090</v>
      </c>
      <c r="AO119" s="255">
        <v>900</v>
      </c>
      <c r="AP119" s="255">
        <v>0.001</v>
      </c>
      <c r="AQ119" s="255">
        <v>-0.001</v>
      </c>
      <c r="AR119" s="255">
        <v>900</v>
      </c>
      <c r="AS119" s="255">
        <v>-0.001</v>
      </c>
      <c r="AT119" s="255">
        <v>-0.01</v>
      </c>
    </row>
    <row r="120" spans="24:46" ht="12.75">
      <c r="X120" s="239">
        <v>682</v>
      </c>
      <c r="Y120" s="240">
        <v>5.0565</v>
      </c>
      <c r="Z120" s="241"/>
      <c r="AA120" s="242"/>
      <c r="AB120" s="243">
        <f t="shared" si="7"/>
        <v>0</v>
      </c>
      <c r="AC120" s="244" t="e">
        <f t="shared" si="8"/>
        <v>#DIV/0!</v>
      </c>
      <c r="AL120" s="253">
        <v>38498</v>
      </c>
      <c r="AM120" s="254">
        <v>0.4615046296296296</v>
      </c>
      <c r="AN120" s="255">
        <v>1100</v>
      </c>
      <c r="AO120" s="255">
        <v>900</v>
      </c>
      <c r="AP120" s="255">
        <v>-0.001</v>
      </c>
      <c r="AQ120" s="255">
        <v>-0.002</v>
      </c>
      <c r="AR120" s="255">
        <v>900</v>
      </c>
      <c r="AS120" s="255">
        <v>-0.013</v>
      </c>
      <c r="AT120" s="255">
        <v>0.002</v>
      </c>
    </row>
    <row r="121" spans="24:46" ht="12.75">
      <c r="X121" s="239">
        <v>687</v>
      </c>
      <c r="Y121" s="240">
        <v>5.0565</v>
      </c>
      <c r="Z121" s="241"/>
      <c r="AA121" s="242"/>
      <c r="AB121" s="243">
        <f t="shared" si="7"/>
        <v>0.00561999999999987</v>
      </c>
      <c r="AC121" s="244" t="e">
        <f t="shared" si="8"/>
        <v>#DIV/0!</v>
      </c>
      <c r="AL121" s="253">
        <v>38498</v>
      </c>
      <c r="AM121" s="254">
        <v>0.4684490740740741</v>
      </c>
      <c r="AN121" s="255">
        <v>1110</v>
      </c>
      <c r="AO121" s="255">
        <v>900</v>
      </c>
      <c r="AP121" s="255">
        <v>0</v>
      </c>
      <c r="AQ121" s="255">
        <v>0</v>
      </c>
      <c r="AR121" s="255">
        <v>900</v>
      </c>
      <c r="AS121" s="255">
        <v>-0.011</v>
      </c>
      <c r="AT121" s="255">
        <v>0.001</v>
      </c>
    </row>
    <row r="122" spans="24:46" ht="12.75">
      <c r="X122" s="239">
        <v>692</v>
      </c>
      <c r="Y122" s="240">
        <v>5.0284</v>
      </c>
      <c r="Z122" s="241"/>
      <c r="AA122" s="242"/>
      <c r="AB122" s="243">
        <f t="shared" si="7"/>
        <v>0</v>
      </c>
      <c r="AC122" s="244" t="e">
        <f t="shared" si="8"/>
        <v>#DIV/0!</v>
      </c>
      <c r="AL122" s="253">
        <v>38498</v>
      </c>
      <c r="AM122" s="254">
        <v>0.4753935185185185</v>
      </c>
      <c r="AN122" s="255">
        <v>1120</v>
      </c>
      <c r="AO122" s="255">
        <v>900</v>
      </c>
      <c r="AP122" s="255">
        <v>-0.002</v>
      </c>
      <c r="AQ122" s="255">
        <v>0</v>
      </c>
      <c r="AR122" s="255">
        <v>900</v>
      </c>
      <c r="AS122" s="255">
        <v>-0.016</v>
      </c>
      <c r="AT122" s="255">
        <v>0.011</v>
      </c>
    </row>
    <row r="123" spans="24:46" ht="12.75">
      <c r="X123" s="239">
        <v>697</v>
      </c>
      <c r="Y123" s="240">
        <v>5.0284</v>
      </c>
      <c r="Z123" s="241"/>
      <c r="AA123" s="242"/>
      <c r="AB123" s="243">
        <f t="shared" si="7"/>
        <v>0.0002400000000001512</v>
      </c>
      <c r="AC123" s="244" t="e">
        <f t="shared" si="8"/>
        <v>#DIV/0!</v>
      </c>
      <c r="AL123" s="253">
        <v>38498</v>
      </c>
      <c r="AM123" s="254">
        <v>0.48233796296296294</v>
      </c>
      <c r="AN123" s="255">
        <v>1130</v>
      </c>
      <c r="AO123" s="255">
        <v>900</v>
      </c>
      <c r="AP123" s="255">
        <v>-0.001</v>
      </c>
      <c r="AQ123" s="255">
        <v>-0.001</v>
      </c>
      <c r="AR123" s="255">
        <v>900</v>
      </c>
      <c r="AS123" s="255">
        <v>-0.007</v>
      </c>
      <c r="AT123" s="255">
        <v>0.002</v>
      </c>
    </row>
    <row r="124" spans="24:46" ht="12.75">
      <c r="X124" s="239">
        <v>702</v>
      </c>
      <c r="Y124" s="240">
        <v>5.0272</v>
      </c>
      <c r="Z124" s="241"/>
      <c r="AA124" s="242"/>
      <c r="AB124" s="243">
        <f t="shared" si="7"/>
        <v>0</v>
      </c>
      <c r="AC124" s="244" t="e">
        <f t="shared" si="8"/>
        <v>#DIV/0!</v>
      </c>
      <c r="AL124" s="253">
        <v>38498</v>
      </c>
      <c r="AM124" s="254">
        <v>0.4892824074074074</v>
      </c>
      <c r="AN124" s="255">
        <v>1140</v>
      </c>
      <c r="AO124" s="255">
        <v>900</v>
      </c>
      <c r="AP124" s="255">
        <v>0.001</v>
      </c>
      <c r="AQ124" s="255">
        <v>-0.001</v>
      </c>
      <c r="AR124" s="255">
        <v>900</v>
      </c>
      <c r="AS124" s="255">
        <v>-0.034</v>
      </c>
      <c r="AT124" s="255">
        <v>-0.008</v>
      </c>
    </row>
    <row r="125" spans="24:46" ht="12.75">
      <c r="X125" s="239">
        <v>707</v>
      </c>
      <c r="Y125" s="240">
        <v>5.0272</v>
      </c>
      <c r="Z125" s="241"/>
      <c r="AA125" s="242"/>
      <c r="AB125" s="243">
        <f t="shared" si="7"/>
        <v>-0.00010000000000012221</v>
      </c>
      <c r="AC125" s="244" t="e">
        <f t="shared" si="8"/>
        <v>#DIV/0!</v>
      </c>
      <c r="AL125" s="253">
        <v>38498</v>
      </c>
      <c r="AM125" s="254">
        <v>0.49622685185185184</v>
      </c>
      <c r="AN125" s="255">
        <v>1150</v>
      </c>
      <c r="AO125" s="255">
        <v>900</v>
      </c>
      <c r="AP125" s="255">
        <v>0</v>
      </c>
      <c r="AQ125" s="255">
        <v>-0.001</v>
      </c>
      <c r="AR125" s="255">
        <v>900</v>
      </c>
      <c r="AS125" s="255">
        <v>-0.005</v>
      </c>
      <c r="AT125" s="255">
        <v>0.013</v>
      </c>
    </row>
    <row r="126" spans="24:46" ht="12.75">
      <c r="X126" s="239">
        <v>712</v>
      </c>
      <c r="Y126" s="240">
        <v>5.0277</v>
      </c>
      <c r="Z126" s="241"/>
      <c r="AA126" s="242"/>
      <c r="AB126" s="243">
        <f t="shared" si="7"/>
        <v>0</v>
      </c>
      <c r="AC126" s="244" t="e">
        <f t="shared" si="8"/>
        <v>#DIV/0!</v>
      </c>
      <c r="AL126" s="253">
        <v>38498</v>
      </c>
      <c r="AM126" s="254">
        <v>0.5031712962962963</v>
      </c>
      <c r="AN126" s="255">
        <v>1160</v>
      </c>
      <c r="AO126" s="255">
        <v>900</v>
      </c>
      <c r="AP126" s="255">
        <v>-0.002</v>
      </c>
      <c r="AQ126" s="255">
        <v>0.001</v>
      </c>
      <c r="AR126" s="255">
        <v>900</v>
      </c>
      <c r="AS126" s="255">
        <v>-0.01</v>
      </c>
      <c r="AT126" s="255">
        <v>-0.014</v>
      </c>
    </row>
    <row r="127" spans="24:46" ht="12.75">
      <c r="X127" s="239">
        <v>717</v>
      </c>
      <c r="Y127" s="240">
        <v>5.0277</v>
      </c>
      <c r="Z127" s="241"/>
      <c r="AA127" s="242"/>
      <c r="AB127" s="243">
        <f t="shared" si="7"/>
        <v>0.004380000000000095</v>
      </c>
      <c r="AC127" s="244" t="e">
        <f t="shared" si="8"/>
        <v>#DIV/0!</v>
      </c>
      <c r="AL127" s="253">
        <v>38498</v>
      </c>
      <c r="AM127" s="254">
        <v>0.5101157407407407</v>
      </c>
      <c r="AN127" s="255">
        <v>1170</v>
      </c>
      <c r="AO127" s="255">
        <v>900</v>
      </c>
      <c r="AP127" s="255">
        <v>-0.002</v>
      </c>
      <c r="AQ127" s="255">
        <v>-0.001</v>
      </c>
      <c r="AR127" s="255">
        <v>900</v>
      </c>
      <c r="AS127" s="255">
        <v>-0.006</v>
      </c>
      <c r="AT127" s="255">
        <v>0.002</v>
      </c>
    </row>
    <row r="128" spans="24:46" ht="12.75">
      <c r="X128" s="239">
        <v>722</v>
      </c>
      <c r="Y128" s="240">
        <v>5.0058</v>
      </c>
      <c r="Z128" s="241"/>
      <c r="AA128" s="242"/>
      <c r="AB128" s="243">
        <f t="shared" si="7"/>
        <v>0</v>
      </c>
      <c r="AC128" s="244" t="e">
        <f t="shared" si="8"/>
        <v>#DIV/0!</v>
      </c>
      <c r="AL128" s="253">
        <v>38498</v>
      </c>
      <c r="AM128" s="254">
        <v>0.5170601851851852</v>
      </c>
      <c r="AN128" s="255">
        <v>1180</v>
      </c>
      <c r="AO128" s="255">
        <v>900</v>
      </c>
      <c r="AP128" s="255">
        <v>-0.002</v>
      </c>
      <c r="AQ128" s="255">
        <v>-0.002</v>
      </c>
      <c r="AR128" s="255">
        <v>900</v>
      </c>
      <c r="AS128" s="255">
        <v>-0.013</v>
      </c>
      <c r="AT128" s="255">
        <v>0.013</v>
      </c>
    </row>
    <row r="129" spans="24:46" ht="12.75">
      <c r="X129" s="239">
        <v>727</v>
      </c>
      <c r="Y129" s="240">
        <v>5.0058</v>
      </c>
      <c r="Z129" s="241"/>
      <c r="AA129" s="242"/>
      <c r="AB129" s="243">
        <f t="shared" si="7"/>
        <v>0.00022000000000002017</v>
      </c>
      <c r="AC129" s="244" t="e">
        <f t="shared" si="8"/>
        <v>#DIV/0!</v>
      </c>
      <c r="AL129" s="253">
        <v>38498</v>
      </c>
      <c r="AM129" s="254">
        <v>0.5240162037037037</v>
      </c>
      <c r="AN129" s="255">
        <v>1190</v>
      </c>
      <c r="AO129" s="255">
        <v>900</v>
      </c>
      <c r="AP129" s="255">
        <v>-0.001</v>
      </c>
      <c r="AQ129" s="255">
        <v>-0.001</v>
      </c>
      <c r="AR129" s="255">
        <v>900</v>
      </c>
      <c r="AS129" s="255">
        <v>-0.001</v>
      </c>
      <c r="AT129" s="255">
        <v>-0.007</v>
      </c>
    </row>
    <row r="130" spans="24:46" ht="12.75">
      <c r="X130" s="239">
        <v>732</v>
      </c>
      <c r="Y130" s="240">
        <v>5.0047</v>
      </c>
      <c r="Z130" s="241"/>
      <c r="AA130" s="242"/>
      <c r="AB130" s="243">
        <f t="shared" si="7"/>
        <v>0</v>
      </c>
      <c r="AC130" s="244" t="e">
        <f t="shared" si="8"/>
        <v>#DIV/0!</v>
      </c>
      <c r="AL130" s="253">
        <v>38498</v>
      </c>
      <c r="AM130" s="254">
        <v>0.5309606481481481</v>
      </c>
      <c r="AN130" s="255">
        <v>1200</v>
      </c>
      <c r="AO130" s="255">
        <v>900</v>
      </c>
      <c r="AP130" s="255">
        <v>-0.001</v>
      </c>
      <c r="AQ130" s="255">
        <v>-0.001</v>
      </c>
      <c r="AR130" s="255">
        <v>900</v>
      </c>
      <c r="AS130" s="255">
        <v>-0.003</v>
      </c>
      <c r="AT130" s="255">
        <v>-0.001</v>
      </c>
    </row>
    <row r="131" spans="24:46" ht="12.75">
      <c r="X131" s="239">
        <v>737</v>
      </c>
      <c r="Y131" s="240">
        <v>5.0047</v>
      </c>
      <c r="Z131" s="241"/>
      <c r="AA131" s="242"/>
      <c r="AB131" s="243">
        <f t="shared" si="7"/>
        <v>0.0048799999999999955</v>
      </c>
      <c r="AC131" s="244" t="e">
        <f t="shared" si="8"/>
        <v>#DIV/0!</v>
      </c>
      <c r="AL131" s="253">
        <v>38498</v>
      </c>
      <c r="AM131" s="254">
        <v>0.5379050925925926</v>
      </c>
      <c r="AN131" s="255">
        <v>1210</v>
      </c>
      <c r="AO131" s="255">
        <v>900</v>
      </c>
      <c r="AP131" s="255">
        <v>0.001</v>
      </c>
      <c r="AQ131" s="255">
        <v>-0.002</v>
      </c>
      <c r="AR131" s="255">
        <v>900</v>
      </c>
      <c r="AS131" s="255">
        <v>0.014</v>
      </c>
      <c r="AT131" s="255">
        <v>0.008</v>
      </c>
    </row>
    <row r="132" spans="24:46" ht="12.75">
      <c r="X132" s="239">
        <v>742</v>
      </c>
      <c r="Y132" s="240">
        <v>4.9803</v>
      </c>
      <c r="Z132" s="241"/>
      <c r="AA132" s="242"/>
      <c r="AB132" s="243">
        <f t="shared" si="7"/>
        <v>0</v>
      </c>
      <c r="AC132" s="244" t="e">
        <f t="shared" si="8"/>
        <v>#DIV/0!</v>
      </c>
      <c r="AL132" s="253">
        <v>38498</v>
      </c>
      <c r="AM132" s="254">
        <v>0.5448495370370371</v>
      </c>
      <c r="AN132" s="255">
        <v>1220</v>
      </c>
      <c r="AO132" s="255">
        <v>900</v>
      </c>
      <c r="AP132" s="255">
        <v>-0.001</v>
      </c>
      <c r="AQ132" s="255">
        <v>-0.001</v>
      </c>
      <c r="AR132" s="255">
        <v>900</v>
      </c>
      <c r="AS132" s="255">
        <v>-0.02</v>
      </c>
      <c r="AT132" s="255">
        <v>-0.013</v>
      </c>
    </row>
    <row r="133" spans="24:46" ht="12.75">
      <c r="X133" s="239">
        <v>747</v>
      </c>
      <c r="Y133" s="240">
        <v>4.9803</v>
      </c>
      <c r="Z133" s="241"/>
      <c r="AA133" s="242"/>
      <c r="AB133" s="243">
        <f t="shared" si="7"/>
        <v>-0.000280000000000058</v>
      </c>
      <c r="AC133" s="244" t="e">
        <f t="shared" si="8"/>
        <v>#DIV/0!</v>
      </c>
      <c r="AL133" s="253">
        <v>38498</v>
      </c>
      <c r="AM133" s="254">
        <v>0.5517939814814815</v>
      </c>
      <c r="AN133" s="255">
        <v>1230</v>
      </c>
      <c r="AO133" s="255">
        <v>900</v>
      </c>
      <c r="AP133" s="255">
        <v>0</v>
      </c>
      <c r="AQ133" s="255">
        <v>0</v>
      </c>
      <c r="AR133" s="255">
        <v>900</v>
      </c>
      <c r="AS133" s="255">
        <v>0.01</v>
      </c>
      <c r="AT133" s="255">
        <v>0.002</v>
      </c>
    </row>
    <row r="134" spans="24:46" ht="12.75">
      <c r="X134" s="239">
        <v>752</v>
      </c>
      <c r="Y134" s="240">
        <v>4.9817</v>
      </c>
      <c r="Z134" s="241"/>
      <c r="AA134" s="242"/>
      <c r="AB134" s="243">
        <f t="shared" si="7"/>
        <v>0</v>
      </c>
      <c r="AC134" s="244" t="e">
        <f t="shared" si="8"/>
        <v>#DIV/0!</v>
      </c>
      <c r="AL134" s="253">
        <v>38498</v>
      </c>
      <c r="AM134" s="254">
        <v>0.5587384259259259</v>
      </c>
      <c r="AN134" s="255">
        <v>1240</v>
      </c>
      <c r="AO134" s="255">
        <v>900</v>
      </c>
      <c r="AP134" s="255">
        <v>0.001</v>
      </c>
      <c r="AQ134" s="255">
        <v>-0.001</v>
      </c>
      <c r="AR134" s="255">
        <v>900</v>
      </c>
      <c r="AS134" s="255">
        <v>-0.008</v>
      </c>
      <c r="AT134" s="255">
        <v>-0.013</v>
      </c>
    </row>
    <row r="135" spans="24:46" ht="12.75">
      <c r="X135" s="239">
        <v>757</v>
      </c>
      <c r="Y135" s="240">
        <v>4.9817</v>
      </c>
      <c r="Z135" s="241"/>
      <c r="AA135" s="242"/>
      <c r="AB135" s="243">
        <f t="shared" si="7"/>
        <v>0.004219999999999935</v>
      </c>
      <c r="AC135" s="244" t="e">
        <f t="shared" si="8"/>
        <v>#DIV/0!</v>
      </c>
      <c r="AL135" s="253">
        <v>38498</v>
      </c>
      <c r="AM135" s="254">
        <v>0.5656828703703703</v>
      </c>
      <c r="AN135" s="255">
        <v>1250</v>
      </c>
      <c r="AO135" s="255">
        <v>900</v>
      </c>
      <c r="AP135" s="255">
        <v>0</v>
      </c>
      <c r="AQ135" s="255">
        <v>-0.001</v>
      </c>
      <c r="AR135" s="255">
        <v>900</v>
      </c>
      <c r="AS135" s="255">
        <v>0.012</v>
      </c>
      <c r="AT135" s="255">
        <v>-0.007</v>
      </c>
    </row>
    <row r="136" spans="24:46" ht="12.75">
      <c r="X136" s="239">
        <v>762</v>
      </c>
      <c r="Y136" s="240">
        <v>4.9606</v>
      </c>
      <c r="Z136" s="241"/>
      <c r="AA136" s="242"/>
      <c r="AB136" s="243">
        <f aca="true" t="shared" si="13" ref="AB136:AB197">(Y136-Y137)/(X137-X136)</f>
        <v>0</v>
      </c>
      <c r="AC136" s="244" t="e">
        <f aca="true" t="shared" si="14" ref="AC136:AC197">(AA136-AA137)/(Z137-Z136)</f>
        <v>#DIV/0!</v>
      </c>
      <c r="AL136" s="253">
        <v>38498</v>
      </c>
      <c r="AM136" s="254">
        <v>0.5726273148148148</v>
      </c>
      <c r="AN136" s="255">
        <v>1260</v>
      </c>
      <c r="AO136" s="255">
        <v>900</v>
      </c>
      <c r="AP136" s="255">
        <v>-0.003</v>
      </c>
      <c r="AQ136" s="255">
        <v>0</v>
      </c>
      <c r="AR136" s="255">
        <v>900</v>
      </c>
      <c r="AS136" s="255">
        <v>0</v>
      </c>
      <c r="AT136" s="255">
        <v>-0.009</v>
      </c>
    </row>
    <row r="137" spans="24:46" ht="12.75">
      <c r="X137" s="239">
        <v>767</v>
      </c>
      <c r="Y137" s="240">
        <v>4.9606</v>
      </c>
      <c r="Z137" s="241"/>
      <c r="AA137" s="242"/>
      <c r="AB137" s="243">
        <f t="shared" si="13"/>
        <v>-0.0014599999999999724</v>
      </c>
      <c r="AC137" s="244" t="e">
        <f t="shared" si="14"/>
        <v>#DIV/0!</v>
      </c>
      <c r="AL137" s="253">
        <v>38498</v>
      </c>
      <c r="AM137" s="254">
        <v>0.5795717592592592</v>
      </c>
      <c r="AN137" s="255">
        <v>1270</v>
      </c>
      <c r="AO137" s="255">
        <v>900</v>
      </c>
      <c r="AP137" s="255">
        <v>-0.001</v>
      </c>
      <c r="AQ137" s="255">
        <v>-0.002</v>
      </c>
      <c r="AR137" s="255">
        <v>900</v>
      </c>
      <c r="AS137" s="255">
        <v>-0.011</v>
      </c>
      <c r="AT137" s="255">
        <v>0.02</v>
      </c>
    </row>
    <row r="138" spans="24:46" ht="12.75">
      <c r="X138" s="239">
        <v>772</v>
      </c>
      <c r="Y138" s="240">
        <v>4.9679</v>
      </c>
      <c r="Z138" s="241"/>
      <c r="AA138" s="242"/>
      <c r="AB138" s="243">
        <f t="shared" si="13"/>
        <v>0</v>
      </c>
      <c r="AC138" s="244" t="e">
        <f t="shared" si="14"/>
        <v>#DIV/0!</v>
      </c>
      <c r="AL138" s="253">
        <v>38498</v>
      </c>
      <c r="AM138" s="254">
        <v>0.5865162037037037</v>
      </c>
      <c r="AN138" s="255">
        <v>1280</v>
      </c>
      <c r="AO138" s="255">
        <v>900</v>
      </c>
      <c r="AP138" s="255">
        <v>-0.001</v>
      </c>
      <c r="AQ138" s="255">
        <v>-0.002</v>
      </c>
      <c r="AR138" s="255">
        <v>900</v>
      </c>
      <c r="AS138" s="255">
        <v>0.012</v>
      </c>
      <c r="AT138" s="255">
        <v>-0.017</v>
      </c>
    </row>
    <row r="139" spans="24:46" ht="12.75">
      <c r="X139" s="239">
        <v>777</v>
      </c>
      <c r="Y139" s="240">
        <v>4.9679</v>
      </c>
      <c r="Z139" s="241"/>
      <c r="AA139" s="242"/>
      <c r="AB139" s="243">
        <f t="shared" si="13"/>
        <v>0.004560000000000031</v>
      </c>
      <c r="AC139" s="244" t="e">
        <f t="shared" si="14"/>
        <v>#DIV/0!</v>
      </c>
      <c r="AL139" s="253">
        <v>38498</v>
      </c>
      <c r="AM139" s="254">
        <v>0.5934606481481481</v>
      </c>
      <c r="AN139" s="255">
        <v>1290</v>
      </c>
      <c r="AO139" s="255">
        <v>900</v>
      </c>
      <c r="AP139" s="255">
        <v>0</v>
      </c>
      <c r="AQ139" s="255">
        <v>0</v>
      </c>
      <c r="AR139" s="255">
        <v>900</v>
      </c>
      <c r="AS139" s="255">
        <v>-0.009</v>
      </c>
      <c r="AT139" s="255">
        <v>0.016</v>
      </c>
    </row>
    <row r="140" spans="24:46" ht="12.75">
      <c r="X140" s="239">
        <v>782</v>
      </c>
      <c r="Y140" s="240">
        <v>4.9451</v>
      </c>
      <c r="Z140" s="241"/>
      <c r="AA140" s="242"/>
      <c r="AB140" s="243">
        <f t="shared" si="13"/>
        <v>0</v>
      </c>
      <c r="AC140" s="244" t="e">
        <f t="shared" si="14"/>
        <v>#DIV/0!</v>
      </c>
      <c r="AL140" s="253">
        <v>38498</v>
      </c>
      <c r="AM140" s="254">
        <v>0.6004050925925926</v>
      </c>
      <c r="AN140" s="255">
        <v>1300</v>
      </c>
      <c r="AO140" s="255">
        <v>900</v>
      </c>
      <c r="AP140" s="255">
        <v>0</v>
      </c>
      <c r="AQ140" s="255">
        <v>-0.002</v>
      </c>
      <c r="AR140" s="255">
        <v>900</v>
      </c>
      <c r="AS140" s="255">
        <v>-0.004</v>
      </c>
      <c r="AT140" s="255">
        <v>0.026</v>
      </c>
    </row>
    <row r="141" spans="24:46" ht="12.75">
      <c r="X141" s="239">
        <v>787</v>
      </c>
      <c r="Y141" s="240">
        <v>4.9451</v>
      </c>
      <c r="Z141" s="241"/>
      <c r="AA141" s="242"/>
      <c r="AB141" s="243">
        <f t="shared" si="13"/>
        <v>0.002660000000000018</v>
      </c>
      <c r="AC141" s="244" t="e">
        <f t="shared" si="14"/>
        <v>#DIV/0!</v>
      </c>
      <c r="AL141" s="253">
        <v>38498</v>
      </c>
      <c r="AM141" s="254">
        <v>0.6073495370370371</v>
      </c>
      <c r="AN141" s="255">
        <v>1310</v>
      </c>
      <c r="AO141" s="255">
        <v>900</v>
      </c>
      <c r="AP141" s="255">
        <v>0</v>
      </c>
      <c r="AQ141" s="255">
        <v>0</v>
      </c>
      <c r="AR141" s="255">
        <v>900</v>
      </c>
      <c r="AS141" s="255">
        <v>0.019</v>
      </c>
      <c r="AT141" s="255">
        <v>-0.011</v>
      </c>
    </row>
    <row r="142" spans="24:46" ht="12.75">
      <c r="X142" s="239">
        <v>792</v>
      </c>
      <c r="Y142" s="240">
        <v>4.9318</v>
      </c>
      <c r="Z142" s="241"/>
      <c r="AA142" s="242"/>
      <c r="AB142" s="243">
        <f t="shared" si="13"/>
        <v>0</v>
      </c>
      <c r="AC142" s="244" t="e">
        <f t="shared" si="14"/>
        <v>#DIV/0!</v>
      </c>
      <c r="AL142" s="253">
        <v>38498</v>
      </c>
      <c r="AM142" s="254">
        <v>0.6142939814814815</v>
      </c>
      <c r="AN142" s="255">
        <v>1320</v>
      </c>
      <c r="AO142" s="255">
        <v>900</v>
      </c>
      <c r="AP142" s="255">
        <v>-0.001</v>
      </c>
      <c r="AQ142" s="255">
        <v>-0.002</v>
      </c>
      <c r="AR142" s="255">
        <v>900</v>
      </c>
      <c r="AS142" s="255">
        <v>-0.019</v>
      </c>
      <c r="AT142" s="255">
        <v>0.001</v>
      </c>
    </row>
    <row r="143" spans="24:46" ht="12.75">
      <c r="X143" s="239">
        <v>797</v>
      </c>
      <c r="Y143" s="240">
        <v>4.9318</v>
      </c>
      <c r="Z143" s="241"/>
      <c r="AA143" s="242"/>
      <c r="AB143" s="243">
        <f t="shared" si="13"/>
        <v>-0.00039999999999995595</v>
      </c>
      <c r="AC143" s="244" t="e">
        <f t="shared" si="14"/>
        <v>#DIV/0!</v>
      </c>
      <c r="AL143" s="253">
        <v>38498</v>
      </c>
      <c r="AM143" s="254">
        <v>0.6212384259259259</v>
      </c>
      <c r="AN143" s="255">
        <v>1330</v>
      </c>
      <c r="AO143" s="255">
        <v>900</v>
      </c>
      <c r="AP143" s="255">
        <v>0</v>
      </c>
      <c r="AQ143" s="255">
        <v>-0.002</v>
      </c>
      <c r="AR143" s="255">
        <v>900</v>
      </c>
      <c r="AS143" s="255">
        <v>0.001</v>
      </c>
      <c r="AT143" s="255">
        <v>-0.019</v>
      </c>
    </row>
    <row r="144" spans="24:46" ht="12.75">
      <c r="X144" s="239">
        <v>802</v>
      </c>
      <c r="Y144" s="240">
        <v>4.9338</v>
      </c>
      <c r="Z144" s="241"/>
      <c r="AA144" s="242"/>
      <c r="AB144" s="243">
        <f t="shared" si="13"/>
        <v>0</v>
      </c>
      <c r="AC144" s="244" t="e">
        <f t="shared" si="14"/>
        <v>#DIV/0!</v>
      </c>
      <c r="AL144" s="253">
        <v>38498</v>
      </c>
      <c r="AM144" s="254">
        <v>0.6281828703703703</v>
      </c>
      <c r="AN144" s="255">
        <v>1340</v>
      </c>
      <c r="AO144" s="255">
        <v>900</v>
      </c>
      <c r="AP144" s="255">
        <v>-0.001</v>
      </c>
      <c r="AQ144" s="255">
        <v>0.001</v>
      </c>
      <c r="AR144" s="255">
        <v>900</v>
      </c>
      <c r="AS144" s="255">
        <v>-0.005</v>
      </c>
      <c r="AT144" s="255">
        <v>-0.01</v>
      </c>
    </row>
    <row r="145" spans="24:46" ht="12.75">
      <c r="X145" s="239">
        <v>807</v>
      </c>
      <c r="Y145" s="240">
        <v>4.9338</v>
      </c>
      <c r="Z145" s="241"/>
      <c r="AA145" s="242"/>
      <c r="AB145" s="243">
        <f t="shared" si="13"/>
        <v>0.0036199999999999124</v>
      </c>
      <c r="AC145" s="244" t="e">
        <f t="shared" si="14"/>
        <v>#DIV/0!</v>
      </c>
      <c r="AL145" s="253">
        <v>38498</v>
      </c>
      <c r="AM145" s="254">
        <v>0.6351273148148148</v>
      </c>
      <c r="AN145" s="255">
        <v>1350</v>
      </c>
      <c r="AO145" s="255">
        <v>900</v>
      </c>
      <c r="AP145" s="255">
        <v>-0.001</v>
      </c>
      <c r="AQ145" s="255">
        <v>-0.001</v>
      </c>
      <c r="AR145" s="255">
        <v>900</v>
      </c>
      <c r="AS145" s="255">
        <v>-0.012</v>
      </c>
      <c r="AT145" s="255">
        <v>0.016</v>
      </c>
    </row>
    <row r="146" spans="24:46" ht="12.75">
      <c r="X146" s="239">
        <v>812</v>
      </c>
      <c r="Y146" s="240">
        <v>4.9157</v>
      </c>
      <c r="Z146" s="241"/>
      <c r="AA146" s="242"/>
      <c r="AB146" s="243">
        <f t="shared" si="13"/>
        <v>0</v>
      </c>
      <c r="AC146" s="244" t="e">
        <f t="shared" si="14"/>
        <v>#DIV/0!</v>
      </c>
      <c r="AL146" s="253">
        <v>38498</v>
      </c>
      <c r="AM146" s="254">
        <v>0.6420717592592592</v>
      </c>
      <c r="AN146" s="255">
        <v>1360</v>
      </c>
      <c r="AO146" s="255">
        <v>900</v>
      </c>
      <c r="AP146" s="255">
        <v>-0.002</v>
      </c>
      <c r="AQ146" s="255">
        <v>-0.001</v>
      </c>
      <c r="AR146" s="255">
        <v>900</v>
      </c>
      <c r="AS146" s="255">
        <v>-0.013</v>
      </c>
      <c r="AT146" s="255">
        <v>0.019</v>
      </c>
    </row>
    <row r="147" spans="24:46" ht="12.75">
      <c r="X147" s="239">
        <v>817</v>
      </c>
      <c r="Y147" s="240">
        <v>4.9157</v>
      </c>
      <c r="Z147" s="241"/>
      <c r="AA147" s="242"/>
      <c r="AB147" s="243">
        <f t="shared" si="13"/>
        <v>0.0014000000000001123</v>
      </c>
      <c r="AC147" s="244" t="e">
        <f t="shared" si="14"/>
        <v>#DIV/0!</v>
      </c>
      <c r="AL147" s="253">
        <v>38498</v>
      </c>
      <c r="AM147" s="254">
        <v>0.6490162037037037</v>
      </c>
      <c r="AN147" s="255">
        <v>1370</v>
      </c>
      <c r="AO147" s="255">
        <v>900</v>
      </c>
      <c r="AP147" s="255">
        <v>0</v>
      </c>
      <c r="AQ147" s="255">
        <v>-0.001</v>
      </c>
      <c r="AR147" s="255">
        <v>900</v>
      </c>
      <c r="AS147" s="255">
        <v>-0.014</v>
      </c>
      <c r="AT147" s="255">
        <v>0.015</v>
      </c>
    </row>
    <row r="148" spans="24:46" ht="12.75">
      <c r="X148" s="239">
        <v>822</v>
      </c>
      <c r="Y148" s="240">
        <v>4.9087</v>
      </c>
      <c r="Z148" s="241"/>
      <c r="AA148" s="242"/>
      <c r="AB148" s="243">
        <f t="shared" si="13"/>
        <v>0</v>
      </c>
      <c r="AC148" s="244" t="e">
        <f t="shared" si="14"/>
        <v>#DIV/0!</v>
      </c>
      <c r="AL148" s="253">
        <v>38498</v>
      </c>
      <c r="AM148" s="254">
        <v>0.6559606481481481</v>
      </c>
      <c r="AN148" s="255">
        <v>1380</v>
      </c>
      <c r="AO148" s="255">
        <v>900</v>
      </c>
      <c r="AP148" s="255">
        <v>0</v>
      </c>
      <c r="AQ148" s="255">
        <v>-0.002</v>
      </c>
      <c r="AR148" s="255">
        <v>900</v>
      </c>
      <c r="AS148" s="255">
        <v>-0.01</v>
      </c>
      <c r="AT148" s="255">
        <v>0.004</v>
      </c>
    </row>
    <row r="149" spans="24:46" ht="12.75">
      <c r="X149" s="239">
        <v>827</v>
      </c>
      <c r="Y149" s="240">
        <v>4.9087</v>
      </c>
      <c r="Z149" s="241"/>
      <c r="AA149" s="242"/>
      <c r="AB149" s="243">
        <f t="shared" si="13"/>
        <v>0.0009399999999999409</v>
      </c>
      <c r="AC149" s="244" t="e">
        <f t="shared" si="14"/>
        <v>#DIV/0!</v>
      </c>
      <c r="AL149" s="253">
        <v>38498</v>
      </c>
      <c r="AM149" s="254">
        <v>0.6629050925925926</v>
      </c>
      <c r="AN149" s="255">
        <v>1390</v>
      </c>
      <c r="AO149" s="255">
        <v>900</v>
      </c>
      <c r="AP149" s="255">
        <v>0</v>
      </c>
      <c r="AQ149" s="255">
        <v>0</v>
      </c>
      <c r="AR149" s="255">
        <v>900</v>
      </c>
      <c r="AS149" s="255">
        <v>0.02</v>
      </c>
      <c r="AT149" s="255">
        <v>0</v>
      </c>
    </row>
    <row r="150" spans="24:46" ht="12.75">
      <c r="X150" s="239">
        <v>832</v>
      </c>
      <c r="Y150" s="240">
        <v>4.904</v>
      </c>
      <c r="Z150" s="241"/>
      <c r="AA150" s="242"/>
      <c r="AB150" s="243">
        <f t="shared" si="13"/>
        <v>0</v>
      </c>
      <c r="AC150" s="244" t="e">
        <f t="shared" si="14"/>
        <v>#DIV/0!</v>
      </c>
      <c r="AL150" s="253">
        <v>38498</v>
      </c>
      <c r="AM150" s="254">
        <v>0.6698495370370371</v>
      </c>
      <c r="AN150" s="255">
        <v>1400</v>
      </c>
      <c r="AO150" s="255">
        <v>900</v>
      </c>
      <c r="AP150" s="255">
        <v>-0.001</v>
      </c>
      <c r="AQ150" s="255">
        <v>-0.001</v>
      </c>
      <c r="AR150" s="255">
        <v>900</v>
      </c>
      <c r="AS150" s="255">
        <v>-0.003</v>
      </c>
      <c r="AT150" s="255">
        <v>0.004</v>
      </c>
    </row>
    <row r="151" spans="24:46" ht="12.75">
      <c r="X151" s="239">
        <v>837</v>
      </c>
      <c r="Y151" s="240">
        <v>4.904</v>
      </c>
      <c r="Z151" s="241"/>
      <c r="AA151" s="242"/>
      <c r="AB151" s="243">
        <f t="shared" si="13"/>
        <v>0.001980000000000004</v>
      </c>
      <c r="AC151" s="244" t="e">
        <f t="shared" si="14"/>
        <v>#DIV/0!</v>
      </c>
      <c r="AL151" s="253">
        <v>38498</v>
      </c>
      <c r="AM151" s="254">
        <v>0.6767939814814815</v>
      </c>
      <c r="AN151" s="255">
        <v>1410</v>
      </c>
      <c r="AO151" s="255">
        <v>900</v>
      </c>
      <c r="AP151" s="255">
        <v>0</v>
      </c>
      <c r="AQ151" s="255">
        <v>-0.002</v>
      </c>
      <c r="AR151" s="255">
        <v>900</v>
      </c>
      <c r="AS151" s="255">
        <v>-0.003</v>
      </c>
      <c r="AT151" s="255">
        <v>-0.033</v>
      </c>
    </row>
    <row r="152" spans="24:46" ht="12.75">
      <c r="X152" s="239">
        <v>842</v>
      </c>
      <c r="Y152" s="240">
        <v>4.8941</v>
      </c>
      <c r="Z152" s="241"/>
      <c r="AA152" s="242"/>
      <c r="AB152" s="243">
        <f t="shared" si="13"/>
        <v>0</v>
      </c>
      <c r="AC152" s="244" t="e">
        <f t="shared" si="14"/>
        <v>#DIV/0!</v>
      </c>
      <c r="AL152" s="253">
        <v>38498</v>
      </c>
      <c r="AM152" s="254">
        <v>0.6906828703703703</v>
      </c>
      <c r="AN152" s="255">
        <v>1430</v>
      </c>
      <c r="AO152" s="255">
        <v>1200</v>
      </c>
      <c r="AP152" s="255">
        <v>-0.002</v>
      </c>
      <c r="AQ152" s="255">
        <v>-0.002</v>
      </c>
      <c r="AR152" s="255">
        <v>1200</v>
      </c>
      <c r="AS152" s="255">
        <v>-0.003</v>
      </c>
      <c r="AT152" s="255">
        <v>-0.005</v>
      </c>
    </row>
    <row r="153" spans="24:46" ht="12.75">
      <c r="X153" s="239">
        <v>847</v>
      </c>
      <c r="Y153" s="240">
        <v>4.8941</v>
      </c>
      <c r="Z153" s="241"/>
      <c r="AA153" s="242"/>
      <c r="AB153" s="243">
        <f t="shared" si="13"/>
        <v>0.0017599999999999838</v>
      </c>
      <c r="AC153" s="244" t="e">
        <f t="shared" si="14"/>
        <v>#DIV/0!</v>
      </c>
      <c r="AL153" s="253">
        <v>38498</v>
      </c>
      <c r="AM153" s="254">
        <v>0.6976388888888888</v>
      </c>
      <c r="AN153" s="255">
        <v>1440</v>
      </c>
      <c r="AO153" s="255">
        <v>1200</v>
      </c>
      <c r="AP153" s="255">
        <v>0</v>
      </c>
      <c r="AQ153" s="255">
        <v>-0.002</v>
      </c>
      <c r="AR153" s="255">
        <v>1200</v>
      </c>
      <c r="AS153" s="255">
        <v>-0.011</v>
      </c>
      <c r="AT153" s="255">
        <v>-0.023</v>
      </c>
    </row>
    <row r="154" spans="24:46" ht="12.75">
      <c r="X154" s="239">
        <v>852</v>
      </c>
      <c r="Y154" s="240">
        <v>4.8853</v>
      </c>
      <c r="Z154" s="241"/>
      <c r="AA154" s="242"/>
      <c r="AB154" s="243">
        <f t="shared" si="13"/>
        <v>0</v>
      </c>
      <c r="AC154" s="244" t="e">
        <f t="shared" si="14"/>
        <v>#DIV/0!</v>
      </c>
      <c r="AL154" s="253">
        <v>38498</v>
      </c>
      <c r="AM154" s="254">
        <v>0.7045833333333333</v>
      </c>
      <c r="AN154" s="255">
        <v>1450</v>
      </c>
      <c r="AO154" s="255">
        <v>1200</v>
      </c>
      <c r="AP154" s="255">
        <v>0.001</v>
      </c>
      <c r="AQ154" s="255">
        <v>-0.002</v>
      </c>
      <c r="AR154" s="255">
        <v>1200</v>
      </c>
      <c r="AS154" s="255">
        <v>-0.002</v>
      </c>
      <c r="AT154" s="255">
        <v>0.002</v>
      </c>
    </row>
    <row r="155" spans="24:46" ht="12.75">
      <c r="X155" s="239">
        <v>857</v>
      </c>
      <c r="Y155" s="240">
        <v>4.8853</v>
      </c>
      <c r="Z155" s="241"/>
      <c r="AA155" s="242"/>
      <c r="AB155" s="243">
        <f t="shared" si="13"/>
        <v>0.0016399999999999082</v>
      </c>
      <c r="AC155" s="244" t="e">
        <f t="shared" si="14"/>
        <v>#DIV/0!</v>
      </c>
      <c r="AL155" s="253">
        <v>38498</v>
      </c>
      <c r="AM155" s="254">
        <v>0.7115277777777779</v>
      </c>
      <c r="AN155" s="255">
        <v>1460</v>
      </c>
      <c r="AO155" s="255">
        <v>1200</v>
      </c>
      <c r="AP155" s="255">
        <v>0</v>
      </c>
      <c r="AQ155" s="255">
        <v>-0.001</v>
      </c>
      <c r="AR155" s="255">
        <v>1200</v>
      </c>
      <c r="AS155" s="255">
        <v>-0.013</v>
      </c>
      <c r="AT155" s="255">
        <v>-0.027</v>
      </c>
    </row>
    <row r="156" spans="24:46" ht="12.75">
      <c r="X156" s="239">
        <v>862</v>
      </c>
      <c r="Y156" s="240">
        <v>4.8771</v>
      </c>
      <c r="Z156" s="241"/>
      <c r="AA156" s="242"/>
      <c r="AB156" s="243">
        <f t="shared" si="13"/>
        <v>0</v>
      </c>
      <c r="AC156" s="244" t="e">
        <f t="shared" si="14"/>
        <v>#DIV/0!</v>
      </c>
      <c r="AL156" s="253">
        <v>38498</v>
      </c>
      <c r="AM156" s="254">
        <v>0.7184722222222222</v>
      </c>
      <c r="AN156" s="255">
        <v>1470</v>
      </c>
      <c r="AO156" s="255">
        <v>1200</v>
      </c>
      <c r="AP156" s="255">
        <v>0</v>
      </c>
      <c r="AQ156" s="255">
        <v>-0.001</v>
      </c>
      <c r="AR156" s="255">
        <v>1200</v>
      </c>
      <c r="AS156" s="255">
        <v>0.008</v>
      </c>
      <c r="AT156" s="255">
        <v>0.008</v>
      </c>
    </row>
    <row r="157" spans="24:46" ht="12.75">
      <c r="X157" s="239">
        <v>867</v>
      </c>
      <c r="Y157" s="240">
        <v>4.8771</v>
      </c>
      <c r="Z157" s="241"/>
      <c r="AA157" s="242"/>
      <c r="AB157" s="243">
        <f t="shared" si="13"/>
        <v>0.0016600000000000393</v>
      </c>
      <c r="AC157" s="244" t="e">
        <f t="shared" si="14"/>
        <v>#DIV/0!</v>
      </c>
      <c r="AL157" s="253">
        <v>38498</v>
      </c>
      <c r="AM157" s="254">
        <v>0.7254166666666667</v>
      </c>
      <c r="AN157" s="255">
        <v>1480</v>
      </c>
      <c r="AO157" s="255">
        <v>1200</v>
      </c>
      <c r="AP157" s="255">
        <v>0</v>
      </c>
      <c r="AQ157" s="255">
        <v>0</v>
      </c>
      <c r="AR157" s="255">
        <v>1200</v>
      </c>
      <c r="AS157" s="255">
        <v>0.002</v>
      </c>
      <c r="AT157" s="255">
        <v>-0.017</v>
      </c>
    </row>
    <row r="158" spans="24:46" ht="12.75">
      <c r="X158" s="239">
        <v>872</v>
      </c>
      <c r="Y158" s="240">
        <v>4.8688</v>
      </c>
      <c r="Z158" s="241"/>
      <c r="AA158" s="242"/>
      <c r="AB158" s="243">
        <f t="shared" si="13"/>
        <v>0</v>
      </c>
      <c r="AC158" s="244" t="e">
        <f t="shared" si="14"/>
        <v>#DIV/0!</v>
      </c>
      <c r="AL158" s="253">
        <v>38498</v>
      </c>
      <c r="AM158" s="254">
        <v>0.7323611111111111</v>
      </c>
      <c r="AN158" s="255">
        <v>1490</v>
      </c>
      <c r="AO158" s="255">
        <v>1200</v>
      </c>
      <c r="AP158" s="255">
        <v>0.001</v>
      </c>
      <c r="AQ158" s="255">
        <v>0</v>
      </c>
      <c r="AR158" s="255">
        <v>1200</v>
      </c>
      <c r="AS158" s="255">
        <v>0.027</v>
      </c>
      <c r="AT158" s="255">
        <v>-0.022</v>
      </c>
    </row>
    <row r="159" spans="24:46" ht="12.75">
      <c r="X159" s="239">
        <v>877</v>
      </c>
      <c r="Y159" s="240">
        <v>4.8688</v>
      </c>
      <c r="Z159" s="241"/>
      <c r="AA159" s="242"/>
      <c r="AB159" s="243">
        <f t="shared" si="13"/>
        <v>0.006360000000000099</v>
      </c>
      <c r="AC159" s="244" t="e">
        <f t="shared" si="14"/>
        <v>#DIV/0!</v>
      </c>
      <c r="AL159" s="253">
        <v>38498</v>
      </c>
      <c r="AM159" s="254">
        <v>0.7393055555555555</v>
      </c>
      <c r="AN159" s="255">
        <v>1500</v>
      </c>
      <c r="AO159" s="255">
        <v>1200</v>
      </c>
      <c r="AP159" s="255">
        <v>0</v>
      </c>
      <c r="AQ159" s="255">
        <v>-0.001</v>
      </c>
      <c r="AR159" s="255">
        <v>1200</v>
      </c>
      <c r="AS159" s="255">
        <v>-0.03</v>
      </c>
      <c r="AT159" s="255">
        <v>-0.002</v>
      </c>
    </row>
    <row r="160" spans="24:46" ht="12.75">
      <c r="X160" s="239">
        <v>882</v>
      </c>
      <c r="Y160" s="240">
        <v>4.837</v>
      </c>
      <c r="Z160" s="241"/>
      <c r="AA160" s="242"/>
      <c r="AB160" s="243">
        <f t="shared" si="13"/>
        <v>-0.005484126984126984</v>
      </c>
      <c r="AC160" s="244" t="e">
        <f t="shared" si="14"/>
        <v>#DIV/0!</v>
      </c>
      <c r="AL160" s="253">
        <v>38498</v>
      </c>
      <c r="AM160" s="254">
        <v>0.74625</v>
      </c>
      <c r="AN160" s="255">
        <v>1510</v>
      </c>
      <c r="AO160" s="255">
        <v>1200</v>
      </c>
      <c r="AP160" s="255">
        <v>0</v>
      </c>
      <c r="AQ160" s="255">
        <v>-0.004</v>
      </c>
      <c r="AR160" s="255">
        <v>1200</v>
      </c>
      <c r="AS160" s="255">
        <v>-0.009</v>
      </c>
      <c r="AT160" s="255">
        <v>0.001</v>
      </c>
    </row>
    <row r="161" spans="24:46" ht="12.75">
      <c r="X161" s="239"/>
      <c r="Y161" s="240"/>
      <c r="Z161" s="241"/>
      <c r="AA161" s="242"/>
      <c r="AB161" s="243" t="e">
        <f t="shared" si="13"/>
        <v>#DIV/0!</v>
      </c>
      <c r="AC161" s="244" t="e">
        <f t="shared" si="14"/>
        <v>#DIV/0!</v>
      </c>
      <c r="AL161" s="253">
        <v>38498</v>
      </c>
      <c r="AM161" s="254">
        <v>0.7531944444444445</v>
      </c>
      <c r="AN161" s="255">
        <v>1520</v>
      </c>
      <c r="AO161" s="255">
        <v>1200</v>
      </c>
      <c r="AP161" s="255">
        <v>-0.001</v>
      </c>
      <c r="AQ161" s="255">
        <v>-0.002</v>
      </c>
      <c r="AR161" s="255">
        <v>1200</v>
      </c>
      <c r="AS161" s="255">
        <v>0.005</v>
      </c>
      <c r="AT161" s="255">
        <v>0.014</v>
      </c>
    </row>
    <row r="162" spans="24:46" ht="12.75">
      <c r="X162" s="239"/>
      <c r="Y162" s="240"/>
      <c r="Z162" s="241"/>
      <c r="AA162" s="242"/>
      <c r="AB162" s="243" t="e">
        <f t="shared" si="13"/>
        <v>#DIV/0!</v>
      </c>
      <c r="AC162" s="244" t="e">
        <f t="shared" si="14"/>
        <v>#DIV/0!</v>
      </c>
      <c r="AL162" s="253">
        <v>38498</v>
      </c>
      <c r="AM162" s="254">
        <v>0.7601388888888888</v>
      </c>
      <c r="AN162" s="255">
        <v>1530</v>
      </c>
      <c r="AO162" s="255">
        <v>1200</v>
      </c>
      <c r="AP162" s="255">
        <v>0.001</v>
      </c>
      <c r="AQ162" s="255">
        <v>0</v>
      </c>
      <c r="AR162" s="255">
        <v>1200</v>
      </c>
      <c r="AS162" s="255">
        <v>0.008</v>
      </c>
      <c r="AT162" s="255">
        <v>0.015</v>
      </c>
    </row>
    <row r="163" spans="24:46" ht="12.75">
      <c r="X163" s="239"/>
      <c r="Y163" s="240"/>
      <c r="Z163" s="241"/>
      <c r="AA163" s="242"/>
      <c r="AB163" s="243" t="e">
        <f t="shared" si="13"/>
        <v>#DIV/0!</v>
      </c>
      <c r="AC163" s="244" t="e">
        <f t="shared" si="14"/>
        <v>#DIV/0!</v>
      </c>
      <c r="AL163" s="253">
        <v>38498</v>
      </c>
      <c r="AM163" s="254">
        <v>0.7670833333333333</v>
      </c>
      <c r="AN163" s="255">
        <v>1540</v>
      </c>
      <c r="AO163" s="255">
        <v>1200</v>
      </c>
      <c r="AP163" s="255">
        <v>-0.001</v>
      </c>
      <c r="AQ163" s="255">
        <v>0</v>
      </c>
      <c r="AR163" s="255">
        <v>1200</v>
      </c>
      <c r="AS163" s="255">
        <v>-0.001</v>
      </c>
      <c r="AT163" s="255">
        <v>0</v>
      </c>
    </row>
    <row r="164" spans="24:46" ht="12.75">
      <c r="X164" s="239"/>
      <c r="Y164" s="240"/>
      <c r="Z164" s="241"/>
      <c r="AA164" s="242"/>
      <c r="AB164" s="243" t="e">
        <f t="shared" si="13"/>
        <v>#DIV/0!</v>
      </c>
      <c r="AC164" s="244" t="e">
        <f t="shared" si="14"/>
        <v>#DIV/0!</v>
      </c>
      <c r="AL164" s="253">
        <v>38498</v>
      </c>
      <c r="AM164" s="254">
        <v>0.7739930555555555</v>
      </c>
      <c r="AN164" s="255">
        <v>1550</v>
      </c>
      <c r="AO164" s="255">
        <v>1400</v>
      </c>
      <c r="AP164" s="255">
        <v>-0.001</v>
      </c>
      <c r="AQ164" s="255">
        <v>-0.001</v>
      </c>
      <c r="AR164" s="255">
        <v>1400</v>
      </c>
      <c r="AS164" s="255">
        <v>-0.018</v>
      </c>
      <c r="AT164" s="255">
        <v>-0.011</v>
      </c>
    </row>
    <row r="165" spans="24:46" ht="12.75">
      <c r="X165" s="239"/>
      <c r="Y165" s="240"/>
      <c r="Z165" s="241"/>
      <c r="AA165" s="242"/>
      <c r="AB165" s="243" t="e">
        <f t="shared" si="13"/>
        <v>#DIV/0!</v>
      </c>
      <c r="AC165" s="244" t="e">
        <f t="shared" si="14"/>
        <v>#DIV/0!</v>
      </c>
      <c r="AL165" s="253">
        <v>38498</v>
      </c>
      <c r="AM165" s="254">
        <v>0.7809375</v>
      </c>
      <c r="AN165" s="255">
        <v>1560</v>
      </c>
      <c r="AO165" s="255">
        <v>1400</v>
      </c>
      <c r="AP165" s="255">
        <v>-0.002</v>
      </c>
      <c r="AQ165" s="255">
        <v>-0.001</v>
      </c>
      <c r="AR165" s="255">
        <v>1400</v>
      </c>
      <c r="AS165" s="255">
        <v>-0.011</v>
      </c>
      <c r="AT165" s="255">
        <v>-0.005</v>
      </c>
    </row>
    <row r="166" spans="24:46" ht="12.75">
      <c r="X166" s="239"/>
      <c r="Y166" s="240"/>
      <c r="Z166" s="241"/>
      <c r="AA166" s="242"/>
      <c r="AB166" s="243" t="e">
        <f t="shared" si="13"/>
        <v>#DIV/0!</v>
      </c>
      <c r="AC166" s="244" t="e">
        <f t="shared" si="14"/>
        <v>#DIV/0!</v>
      </c>
      <c r="AL166" s="253">
        <v>38498</v>
      </c>
      <c r="AM166" s="254">
        <v>0.7878819444444445</v>
      </c>
      <c r="AN166" s="255">
        <v>1570</v>
      </c>
      <c r="AO166" s="255">
        <v>1400</v>
      </c>
      <c r="AP166" s="255">
        <v>0.001</v>
      </c>
      <c r="AQ166" s="255">
        <v>-0.001</v>
      </c>
      <c r="AR166" s="255">
        <v>1400</v>
      </c>
      <c r="AS166" s="255">
        <v>0.005</v>
      </c>
      <c r="AT166" s="255">
        <v>0.024</v>
      </c>
    </row>
    <row r="167" spans="24:46" ht="12.75">
      <c r="X167" s="239"/>
      <c r="Y167" s="240"/>
      <c r="Z167" s="241"/>
      <c r="AA167" s="242"/>
      <c r="AB167" s="243" t="e">
        <f t="shared" si="13"/>
        <v>#DIV/0!</v>
      </c>
      <c r="AC167" s="244" t="e">
        <f t="shared" si="14"/>
        <v>#DIV/0!</v>
      </c>
      <c r="AL167" s="253">
        <v>38498</v>
      </c>
      <c r="AM167" s="254">
        <v>0.7948263888888888</v>
      </c>
      <c r="AN167" s="255">
        <v>1580</v>
      </c>
      <c r="AO167" s="255">
        <v>1400</v>
      </c>
      <c r="AP167" s="255">
        <v>-0.001</v>
      </c>
      <c r="AQ167" s="255">
        <v>0.001</v>
      </c>
      <c r="AR167" s="255">
        <v>1400</v>
      </c>
      <c r="AS167" s="255">
        <v>0</v>
      </c>
      <c r="AT167" s="255">
        <v>-0.012</v>
      </c>
    </row>
    <row r="168" spans="24:46" ht="12.75">
      <c r="X168" s="239"/>
      <c r="Y168" s="240"/>
      <c r="Z168" s="241"/>
      <c r="AA168" s="242"/>
      <c r="AB168" s="243" t="e">
        <f t="shared" si="13"/>
        <v>#DIV/0!</v>
      </c>
      <c r="AC168" s="244" t="e">
        <f t="shared" si="14"/>
        <v>#DIV/0!</v>
      </c>
      <c r="AL168" s="253">
        <v>38498</v>
      </c>
      <c r="AM168" s="254">
        <v>0.8017708333333333</v>
      </c>
      <c r="AN168" s="255">
        <v>1590</v>
      </c>
      <c r="AO168" s="255">
        <v>1400</v>
      </c>
      <c r="AP168" s="255">
        <v>-0.003</v>
      </c>
      <c r="AQ168" s="255">
        <v>0.001</v>
      </c>
      <c r="AR168" s="255">
        <v>1400</v>
      </c>
      <c r="AS168" s="255">
        <v>0.012</v>
      </c>
      <c r="AT168" s="255">
        <v>-0.006</v>
      </c>
    </row>
    <row r="169" spans="24:46" ht="12.75">
      <c r="X169" s="239"/>
      <c r="Y169" s="240"/>
      <c r="Z169" s="241"/>
      <c r="AA169" s="242"/>
      <c r="AB169" s="243" t="e">
        <f t="shared" si="13"/>
        <v>#DIV/0!</v>
      </c>
      <c r="AC169" s="244" t="e">
        <f t="shared" si="14"/>
        <v>#DIV/0!</v>
      </c>
      <c r="AL169" s="253">
        <v>38498</v>
      </c>
      <c r="AM169" s="254">
        <v>0.8087152777777779</v>
      </c>
      <c r="AN169" s="255">
        <v>1600</v>
      </c>
      <c r="AO169" s="255">
        <v>1400</v>
      </c>
      <c r="AP169" s="255">
        <v>0.001</v>
      </c>
      <c r="AQ169" s="255">
        <v>-0.001</v>
      </c>
      <c r="AR169" s="255">
        <v>1400</v>
      </c>
      <c r="AS169" s="255">
        <v>-0.012</v>
      </c>
      <c r="AT169" s="255">
        <v>0.018</v>
      </c>
    </row>
    <row r="170" spans="24:46" ht="12.75">
      <c r="X170" s="239"/>
      <c r="Y170" s="240"/>
      <c r="Z170" s="241"/>
      <c r="AA170" s="242"/>
      <c r="AB170" s="243" t="e">
        <f t="shared" si="13"/>
        <v>#DIV/0!</v>
      </c>
      <c r="AC170" s="244" t="e">
        <f t="shared" si="14"/>
        <v>#DIV/0!</v>
      </c>
      <c r="AL170" s="253">
        <v>38498</v>
      </c>
      <c r="AM170" s="254">
        <v>0.8156597222222222</v>
      </c>
      <c r="AN170" s="255">
        <v>1610</v>
      </c>
      <c r="AO170" s="255">
        <v>1400</v>
      </c>
      <c r="AP170" s="255">
        <v>-0.002</v>
      </c>
      <c r="AQ170" s="255">
        <v>0.001</v>
      </c>
      <c r="AR170" s="255">
        <v>1400</v>
      </c>
      <c r="AS170" s="255">
        <v>0.005</v>
      </c>
      <c r="AT170" s="255">
        <v>0.005</v>
      </c>
    </row>
    <row r="171" spans="24:46" ht="12.75">
      <c r="X171" s="239"/>
      <c r="Y171" s="240"/>
      <c r="Z171" s="241"/>
      <c r="AA171" s="242"/>
      <c r="AB171" s="243" t="e">
        <f t="shared" si="13"/>
        <v>#DIV/0!</v>
      </c>
      <c r="AC171" s="244" t="e">
        <f t="shared" si="14"/>
        <v>#DIV/0!</v>
      </c>
      <c r="AL171" s="253">
        <v>38498</v>
      </c>
      <c r="AM171" s="254">
        <v>0.8226041666666667</v>
      </c>
      <c r="AN171" s="255">
        <v>1620</v>
      </c>
      <c r="AO171" s="255">
        <v>1400</v>
      </c>
      <c r="AP171" s="255">
        <v>-0.002</v>
      </c>
      <c r="AQ171" s="255">
        <v>-0.001</v>
      </c>
      <c r="AR171" s="255">
        <v>1400</v>
      </c>
      <c r="AS171" s="255">
        <v>0.002</v>
      </c>
      <c r="AT171" s="255">
        <v>0.004</v>
      </c>
    </row>
    <row r="172" spans="24:46" ht="12.75">
      <c r="X172" s="239"/>
      <c r="Y172" s="240"/>
      <c r="Z172" s="241"/>
      <c r="AA172" s="242"/>
      <c r="AB172" s="243" t="e">
        <f t="shared" si="13"/>
        <v>#DIV/0!</v>
      </c>
      <c r="AC172" s="244" t="e">
        <f t="shared" si="14"/>
        <v>#DIV/0!</v>
      </c>
      <c r="AL172" s="253">
        <v>38498</v>
      </c>
      <c r="AM172" s="254">
        <v>0.8295486111111111</v>
      </c>
      <c r="AN172" s="255">
        <v>1630</v>
      </c>
      <c r="AO172" s="255">
        <v>1400</v>
      </c>
      <c r="AP172" s="255">
        <v>-0.003</v>
      </c>
      <c r="AQ172" s="255">
        <v>-0.001</v>
      </c>
      <c r="AR172" s="255">
        <v>1400</v>
      </c>
      <c r="AS172" s="255">
        <v>0.01</v>
      </c>
      <c r="AT172" s="255">
        <v>-0.003</v>
      </c>
    </row>
    <row r="173" spans="24:46" ht="12.75">
      <c r="X173" s="239"/>
      <c r="Y173" s="240"/>
      <c r="Z173" s="241"/>
      <c r="AA173" s="242"/>
      <c r="AB173" s="243" t="e">
        <f t="shared" si="13"/>
        <v>#DIV/0!</v>
      </c>
      <c r="AC173" s="244" t="e">
        <f t="shared" si="14"/>
        <v>#DIV/0!</v>
      </c>
      <c r="AL173" s="253">
        <v>38498</v>
      </c>
      <c r="AM173" s="254">
        <v>0.8364930555555555</v>
      </c>
      <c r="AN173" s="255">
        <v>1640</v>
      </c>
      <c r="AO173" s="255">
        <v>1400</v>
      </c>
      <c r="AP173" s="255">
        <v>-0.003</v>
      </c>
      <c r="AQ173" s="255">
        <v>0.001</v>
      </c>
      <c r="AR173" s="255">
        <v>1400</v>
      </c>
      <c r="AS173" s="255">
        <v>0.02</v>
      </c>
      <c r="AT173" s="255">
        <v>-0.003</v>
      </c>
    </row>
    <row r="174" spans="24:46" ht="12.75">
      <c r="X174" s="239"/>
      <c r="Y174" s="240"/>
      <c r="Z174" s="241"/>
      <c r="AA174" s="242"/>
      <c r="AB174" s="243" t="e">
        <f t="shared" si="13"/>
        <v>#DIV/0!</v>
      </c>
      <c r="AC174" s="244" t="e">
        <f t="shared" si="14"/>
        <v>#DIV/0!</v>
      </c>
      <c r="AL174" s="253">
        <v>38498</v>
      </c>
      <c r="AM174" s="254">
        <v>0.8434375</v>
      </c>
      <c r="AN174" s="255">
        <v>1650</v>
      </c>
      <c r="AO174" s="255">
        <v>1400</v>
      </c>
      <c r="AP174" s="255">
        <v>0.001</v>
      </c>
      <c r="AQ174" s="255">
        <v>0</v>
      </c>
      <c r="AR174" s="255">
        <v>1400</v>
      </c>
      <c r="AS174" s="255">
        <v>0</v>
      </c>
      <c r="AT174" s="255">
        <v>-0.013</v>
      </c>
    </row>
    <row r="175" spans="24:46" ht="12.75">
      <c r="X175" s="239"/>
      <c r="Y175" s="240"/>
      <c r="Z175" s="241"/>
      <c r="AA175" s="242"/>
      <c r="AB175" s="243" t="e">
        <f t="shared" si="13"/>
        <v>#DIV/0!</v>
      </c>
      <c r="AC175" s="244" t="e">
        <f t="shared" si="14"/>
        <v>#DIV/0!</v>
      </c>
      <c r="AL175" s="253">
        <v>38498</v>
      </c>
      <c r="AM175" s="254">
        <v>0.8503819444444445</v>
      </c>
      <c r="AN175" s="255">
        <v>1660</v>
      </c>
      <c r="AO175" s="255">
        <v>1400</v>
      </c>
      <c r="AP175" s="255">
        <v>-0.003</v>
      </c>
      <c r="AQ175" s="255">
        <v>0</v>
      </c>
      <c r="AR175" s="255">
        <v>1400</v>
      </c>
      <c r="AS175" s="255">
        <v>-0.01</v>
      </c>
      <c r="AT175" s="255">
        <v>-0.008</v>
      </c>
    </row>
    <row r="176" spans="24:46" ht="12.75">
      <c r="X176" s="239"/>
      <c r="Y176" s="240"/>
      <c r="Z176" s="241"/>
      <c r="AA176" s="242"/>
      <c r="AB176" s="243" t="e">
        <f t="shared" si="13"/>
        <v>#DIV/0!</v>
      </c>
      <c r="AC176" s="244" t="e">
        <f t="shared" si="14"/>
        <v>#DIV/0!</v>
      </c>
      <c r="AL176" s="253">
        <v>38498</v>
      </c>
      <c r="AM176" s="254">
        <v>0.8573379629629629</v>
      </c>
      <c r="AN176" s="255">
        <v>1670</v>
      </c>
      <c r="AO176" s="255">
        <v>1400</v>
      </c>
      <c r="AP176" s="255">
        <v>-0.002</v>
      </c>
      <c r="AQ176" s="255">
        <v>-0.003</v>
      </c>
      <c r="AR176" s="255">
        <v>1400</v>
      </c>
      <c r="AS176" s="255">
        <v>-0.014</v>
      </c>
      <c r="AT176" s="255">
        <v>0.003</v>
      </c>
    </row>
    <row r="177" spans="24:46" ht="12.75">
      <c r="X177" s="239"/>
      <c r="Y177" s="240"/>
      <c r="Z177" s="241"/>
      <c r="AA177" s="242"/>
      <c r="AB177" s="243" t="e">
        <f t="shared" si="13"/>
        <v>#DIV/0!</v>
      </c>
      <c r="AC177" s="244" t="e">
        <f t="shared" si="14"/>
        <v>#DIV/0!</v>
      </c>
      <c r="AL177" s="253">
        <v>38498</v>
      </c>
      <c r="AM177" s="254">
        <v>0.8642824074074075</v>
      </c>
      <c r="AN177" s="255">
        <v>1680</v>
      </c>
      <c r="AO177" s="255">
        <v>1400</v>
      </c>
      <c r="AP177" s="255">
        <v>-0.001</v>
      </c>
      <c r="AQ177" s="255">
        <v>-0.001</v>
      </c>
      <c r="AR177" s="255">
        <v>1400</v>
      </c>
      <c r="AS177" s="255">
        <v>0.004</v>
      </c>
      <c r="AT177" s="255">
        <v>-0.003</v>
      </c>
    </row>
    <row r="178" spans="24:46" ht="12.75">
      <c r="X178" s="239"/>
      <c r="Y178" s="240"/>
      <c r="Z178" s="241"/>
      <c r="AA178" s="242"/>
      <c r="AB178" s="243" t="e">
        <f t="shared" si="13"/>
        <v>#DIV/0!</v>
      </c>
      <c r="AC178" s="244" t="e">
        <f t="shared" si="14"/>
        <v>#DIV/0!</v>
      </c>
      <c r="AL178" s="253">
        <v>38498</v>
      </c>
      <c r="AM178" s="254">
        <v>0.8712268518518519</v>
      </c>
      <c r="AN178" s="255">
        <v>1690</v>
      </c>
      <c r="AO178" s="255">
        <v>1400</v>
      </c>
      <c r="AP178" s="255">
        <v>-0.001</v>
      </c>
      <c r="AQ178" s="255">
        <v>0</v>
      </c>
      <c r="AR178" s="255">
        <v>1400</v>
      </c>
      <c r="AS178" s="255">
        <v>0.009</v>
      </c>
      <c r="AT178" s="255">
        <v>-0.013</v>
      </c>
    </row>
    <row r="179" spans="24:46" ht="12.75">
      <c r="X179" s="239"/>
      <c r="Y179" s="240"/>
      <c r="Z179" s="241"/>
      <c r="AA179" s="242"/>
      <c r="AB179" s="243" t="e">
        <f t="shared" si="13"/>
        <v>#DIV/0!</v>
      </c>
      <c r="AC179" s="244" t="e">
        <f t="shared" si="14"/>
        <v>#DIV/0!</v>
      </c>
      <c r="AL179" s="253">
        <v>38498</v>
      </c>
      <c r="AM179" s="254">
        <v>0.8781712962962963</v>
      </c>
      <c r="AN179" s="255">
        <v>1700</v>
      </c>
      <c r="AO179" s="255">
        <v>1400</v>
      </c>
      <c r="AP179" s="255">
        <v>-0.001</v>
      </c>
      <c r="AQ179" s="255">
        <v>-0.002</v>
      </c>
      <c r="AR179" s="255">
        <v>1400</v>
      </c>
      <c r="AS179" s="255">
        <v>0.027</v>
      </c>
      <c r="AT179" s="255">
        <v>0.046</v>
      </c>
    </row>
    <row r="180" spans="24:46" ht="12.75">
      <c r="X180" s="239"/>
      <c r="Y180" s="240"/>
      <c r="Z180" s="241"/>
      <c r="AA180" s="242"/>
      <c r="AB180" s="243" t="e">
        <f t="shared" si="13"/>
        <v>#DIV/0!</v>
      </c>
      <c r="AC180" s="244" t="e">
        <f t="shared" si="14"/>
        <v>#DIV/0!</v>
      </c>
      <c r="AL180" s="253">
        <v>38498</v>
      </c>
      <c r="AM180" s="254">
        <v>0.8851157407407407</v>
      </c>
      <c r="AN180" s="255">
        <v>1710</v>
      </c>
      <c r="AO180" s="255">
        <v>1400</v>
      </c>
      <c r="AP180" s="255">
        <v>-0.003</v>
      </c>
      <c r="AQ180" s="255">
        <v>0</v>
      </c>
      <c r="AR180" s="255">
        <v>1400</v>
      </c>
      <c r="AS180" s="255">
        <v>-0.014</v>
      </c>
      <c r="AT180" s="255">
        <v>-0.01</v>
      </c>
    </row>
    <row r="181" spans="24:46" ht="12.75">
      <c r="X181" s="239"/>
      <c r="Y181" s="240"/>
      <c r="Z181" s="241"/>
      <c r="AA181" s="242"/>
      <c r="AB181" s="243" t="e">
        <f t="shared" si="13"/>
        <v>#DIV/0!</v>
      </c>
      <c r="AC181" s="244" t="e">
        <f t="shared" si="14"/>
        <v>#DIV/0!</v>
      </c>
      <c r="AL181" s="253">
        <v>38498</v>
      </c>
      <c r="AM181" s="254">
        <v>0.8920601851851852</v>
      </c>
      <c r="AN181" s="255">
        <v>1720</v>
      </c>
      <c r="AO181" s="255">
        <v>1400</v>
      </c>
      <c r="AP181" s="255">
        <v>0</v>
      </c>
      <c r="AQ181" s="255">
        <v>0</v>
      </c>
      <c r="AR181" s="255">
        <v>1400</v>
      </c>
      <c r="AS181" s="255">
        <v>0.002</v>
      </c>
      <c r="AT181" s="255">
        <v>-0.01</v>
      </c>
    </row>
    <row r="182" spans="24:46" ht="12.75">
      <c r="X182" s="239"/>
      <c r="Y182" s="240"/>
      <c r="Z182" s="241"/>
      <c r="AA182" s="242"/>
      <c r="AB182" s="243" t="e">
        <f t="shared" si="13"/>
        <v>#DIV/0!</v>
      </c>
      <c r="AC182" s="244" t="e">
        <f t="shared" si="14"/>
        <v>#DIV/0!</v>
      </c>
      <c r="AL182" s="253">
        <v>38498</v>
      </c>
      <c r="AM182" s="254">
        <v>0.8990046296296296</v>
      </c>
      <c r="AN182" s="255">
        <v>1730</v>
      </c>
      <c r="AO182" s="255">
        <v>1400</v>
      </c>
      <c r="AP182" s="255">
        <v>-0.001</v>
      </c>
      <c r="AQ182" s="255">
        <v>-0.002</v>
      </c>
      <c r="AR182" s="255">
        <v>1400</v>
      </c>
      <c r="AS182" s="255">
        <v>-0.007</v>
      </c>
      <c r="AT182" s="255">
        <v>-0.008</v>
      </c>
    </row>
    <row r="183" spans="24:46" ht="12.75">
      <c r="X183" s="239"/>
      <c r="Y183" s="240"/>
      <c r="Z183" s="241"/>
      <c r="AA183" s="242"/>
      <c r="AB183" s="243" t="e">
        <f t="shared" si="13"/>
        <v>#DIV/0!</v>
      </c>
      <c r="AC183" s="244" t="e">
        <f t="shared" si="14"/>
        <v>#DIV/0!</v>
      </c>
      <c r="AL183" s="253">
        <v>38498</v>
      </c>
      <c r="AM183" s="254">
        <v>0.9059490740740741</v>
      </c>
      <c r="AN183" s="255">
        <v>1740</v>
      </c>
      <c r="AO183" s="255">
        <v>1400</v>
      </c>
      <c r="AP183" s="255">
        <v>-0.001</v>
      </c>
      <c r="AQ183" s="255">
        <v>0.001</v>
      </c>
      <c r="AR183" s="255">
        <v>1400</v>
      </c>
      <c r="AS183" s="255">
        <v>-0.003</v>
      </c>
      <c r="AT183" s="255">
        <v>0.007</v>
      </c>
    </row>
    <row r="184" spans="24:46" ht="12.75">
      <c r="X184" s="239"/>
      <c r="Y184" s="240"/>
      <c r="Z184" s="241"/>
      <c r="AA184" s="242"/>
      <c r="AB184" s="243" t="e">
        <f t="shared" si="13"/>
        <v>#DIV/0!</v>
      </c>
      <c r="AC184" s="244" t="e">
        <f t="shared" si="14"/>
        <v>#DIV/0!</v>
      </c>
      <c r="AL184" s="253">
        <v>38498</v>
      </c>
      <c r="AM184" s="254">
        <v>0.9128935185185186</v>
      </c>
      <c r="AN184" s="255">
        <v>1750</v>
      </c>
      <c r="AO184" s="255">
        <v>1400</v>
      </c>
      <c r="AP184" s="255">
        <v>-0.001</v>
      </c>
      <c r="AQ184" s="255">
        <v>0.001</v>
      </c>
      <c r="AR184" s="255">
        <v>1400</v>
      </c>
      <c r="AS184" s="255">
        <v>0.004</v>
      </c>
      <c r="AT184" s="255">
        <v>0.008</v>
      </c>
    </row>
    <row r="185" spans="24:46" ht="12.75">
      <c r="X185" s="239"/>
      <c r="Y185" s="240"/>
      <c r="Z185" s="241"/>
      <c r="AA185" s="242"/>
      <c r="AB185" s="243" t="e">
        <f t="shared" si="13"/>
        <v>#DIV/0!</v>
      </c>
      <c r="AC185" s="244" t="e">
        <f t="shared" si="14"/>
        <v>#DIV/0!</v>
      </c>
      <c r="AL185" s="253">
        <v>38498</v>
      </c>
      <c r="AM185" s="254">
        <v>0.9198379629629629</v>
      </c>
      <c r="AN185" s="255">
        <v>1760</v>
      </c>
      <c r="AO185" s="255">
        <v>1400</v>
      </c>
      <c r="AP185" s="255">
        <v>-0.001</v>
      </c>
      <c r="AQ185" s="255">
        <v>-0.002</v>
      </c>
      <c r="AR185" s="255">
        <v>1400</v>
      </c>
      <c r="AS185" s="255">
        <v>-0.014</v>
      </c>
      <c r="AT185" s="255">
        <v>-0.006</v>
      </c>
    </row>
    <row r="186" spans="24:46" ht="12.75">
      <c r="X186" s="239"/>
      <c r="Y186" s="240"/>
      <c r="Z186" s="241"/>
      <c r="AA186" s="242"/>
      <c r="AB186" s="243" t="e">
        <f t="shared" si="13"/>
        <v>#DIV/0!</v>
      </c>
      <c r="AC186" s="244" t="e">
        <f t="shared" si="14"/>
        <v>#DIV/0!</v>
      </c>
      <c r="AL186" s="253">
        <v>38498</v>
      </c>
      <c r="AM186" s="254">
        <v>0.9267824074074075</v>
      </c>
      <c r="AN186" s="255">
        <v>1770</v>
      </c>
      <c r="AO186" s="255">
        <v>1400</v>
      </c>
      <c r="AP186" s="255">
        <v>-0.003</v>
      </c>
      <c r="AQ186" s="255">
        <v>0</v>
      </c>
      <c r="AR186" s="255">
        <v>1400</v>
      </c>
      <c r="AS186" s="255">
        <v>-0.009</v>
      </c>
      <c r="AT186" s="255">
        <v>-0.018</v>
      </c>
    </row>
    <row r="187" spans="24:46" ht="12.75">
      <c r="X187" s="239"/>
      <c r="Y187" s="240"/>
      <c r="Z187" s="241"/>
      <c r="AA187" s="242"/>
      <c r="AB187" s="243" t="e">
        <f t="shared" si="13"/>
        <v>#DIV/0!</v>
      </c>
      <c r="AC187" s="244" t="e">
        <f t="shared" si="14"/>
        <v>#DIV/0!</v>
      </c>
      <c r="AL187" s="253">
        <v>38498</v>
      </c>
      <c r="AM187" s="254">
        <v>0.9337268518518518</v>
      </c>
      <c r="AN187" s="255">
        <v>1780</v>
      </c>
      <c r="AO187" s="255">
        <v>1400</v>
      </c>
      <c r="AP187" s="255">
        <v>-0.001</v>
      </c>
      <c r="AQ187" s="255">
        <v>-0.001</v>
      </c>
      <c r="AR187" s="255">
        <v>1400</v>
      </c>
      <c r="AS187" s="255">
        <v>-0.006</v>
      </c>
      <c r="AT187" s="255">
        <v>0.006</v>
      </c>
    </row>
    <row r="188" spans="24:46" ht="12.75">
      <c r="X188" s="239"/>
      <c r="Y188" s="240"/>
      <c r="Z188" s="241"/>
      <c r="AA188" s="242"/>
      <c r="AB188" s="243" t="e">
        <f t="shared" si="13"/>
        <v>#DIV/0!</v>
      </c>
      <c r="AC188" s="244" t="e">
        <f t="shared" si="14"/>
        <v>#DIV/0!</v>
      </c>
      <c r="AL188" s="253">
        <v>38498</v>
      </c>
      <c r="AM188" s="254">
        <v>0.9406712962962963</v>
      </c>
      <c r="AN188" s="255">
        <v>1790</v>
      </c>
      <c r="AO188" s="255">
        <v>1400</v>
      </c>
      <c r="AP188" s="255">
        <v>0.001</v>
      </c>
      <c r="AQ188" s="255">
        <v>-0.001</v>
      </c>
      <c r="AR188" s="255">
        <v>1400</v>
      </c>
      <c r="AS188" s="255">
        <v>-0.014</v>
      </c>
      <c r="AT188" s="255">
        <v>0.017</v>
      </c>
    </row>
    <row r="189" spans="24:46" ht="12.75">
      <c r="X189" s="239"/>
      <c r="Y189" s="240"/>
      <c r="Z189" s="241"/>
      <c r="AA189" s="242"/>
      <c r="AB189" s="243" t="e">
        <f t="shared" si="13"/>
        <v>#DIV/0!</v>
      </c>
      <c r="AC189" s="244" t="e">
        <f t="shared" si="14"/>
        <v>#DIV/0!</v>
      </c>
      <c r="AL189" s="253">
        <v>38498</v>
      </c>
      <c r="AM189" s="254">
        <v>0.9476157407407407</v>
      </c>
      <c r="AN189" s="255">
        <v>1800</v>
      </c>
      <c r="AO189" s="255">
        <v>1400</v>
      </c>
      <c r="AP189" s="255">
        <v>-0.003</v>
      </c>
      <c r="AQ189" s="255">
        <v>-0.001</v>
      </c>
      <c r="AR189" s="255">
        <v>1400</v>
      </c>
      <c r="AS189" s="255">
        <v>0.022</v>
      </c>
      <c r="AT189" s="255">
        <v>-0.01</v>
      </c>
    </row>
    <row r="190" spans="24:46" ht="12.75">
      <c r="X190" s="239"/>
      <c r="Y190" s="240"/>
      <c r="Z190" s="241"/>
      <c r="AA190" s="242"/>
      <c r="AB190" s="243" t="e">
        <f t="shared" si="13"/>
        <v>#DIV/0!</v>
      </c>
      <c r="AC190" s="244" t="e">
        <f t="shared" si="14"/>
        <v>#DIV/0!</v>
      </c>
      <c r="AL190" s="253">
        <v>38498</v>
      </c>
      <c r="AM190" s="254">
        <v>0.9545601851851853</v>
      </c>
      <c r="AN190" s="255">
        <v>1810</v>
      </c>
      <c r="AO190" s="255">
        <v>1400</v>
      </c>
      <c r="AP190" s="255">
        <v>-0.002</v>
      </c>
      <c r="AQ190" s="255">
        <v>-0.002</v>
      </c>
      <c r="AR190" s="255">
        <v>1400</v>
      </c>
      <c r="AS190" s="255">
        <v>0.007</v>
      </c>
      <c r="AT190" s="255">
        <v>-0.019</v>
      </c>
    </row>
    <row r="191" spans="24:46" ht="12.75">
      <c r="X191" s="239"/>
      <c r="Y191" s="240"/>
      <c r="Z191" s="241"/>
      <c r="AA191" s="242"/>
      <c r="AB191" s="243" t="e">
        <f t="shared" si="13"/>
        <v>#DIV/0!</v>
      </c>
      <c r="AC191" s="244" t="e">
        <f t="shared" si="14"/>
        <v>#DIV/0!</v>
      </c>
      <c r="AL191" s="253">
        <v>38498</v>
      </c>
      <c r="AM191" s="254">
        <v>0.9615046296296296</v>
      </c>
      <c r="AN191" s="255">
        <v>1820</v>
      </c>
      <c r="AO191" s="255">
        <v>1400</v>
      </c>
      <c r="AP191" s="255">
        <v>0</v>
      </c>
      <c r="AQ191" s="255">
        <v>-0.001</v>
      </c>
      <c r="AR191" s="255">
        <v>1400</v>
      </c>
      <c r="AS191" s="255">
        <v>0.008</v>
      </c>
      <c r="AT191" s="255">
        <v>-0.009</v>
      </c>
    </row>
    <row r="192" spans="24:46" ht="12.75">
      <c r="X192" s="239"/>
      <c r="Y192" s="240"/>
      <c r="Z192" s="241"/>
      <c r="AA192" s="242"/>
      <c r="AB192" s="243" t="e">
        <f t="shared" si="13"/>
        <v>#DIV/0!</v>
      </c>
      <c r="AC192" s="244" t="e">
        <f t="shared" si="14"/>
        <v>#DIV/0!</v>
      </c>
      <c r="AL192" s="253">
        <v>38498</v>
      </c>
      <c r="AM192" s="254">
        <v>0.9684490740740741</v>
      </c>
      <c r="AN192" s="255">
        <v>1830</v>
      </c>
      <c r="AO192" s="255">
        <v>1400</v>
      </c>
      <c r="AP192" s="255">
        <v>-0.001</v>
      </c>
      <c r="AQ192" s="255">
        <v>-0.002</v>
      </c>
      <c r="AR192" s="255">
        <v>1400</v>
      </c>
      <c r="AS192" s="255">
        <v>0.01</v>
      </c>
      <c r="AT192" s="255">
        <v>0.007</v>
      </c>
    </row>
    <row r="193" spans="24:46" ht="12.75">
      <c r="X193" s="239"/>
      <c r="Y193" s="240"/>
      <c r="Z193" s="241"/>
      <c r="AA193" s="242"/>
      <c r="AB193" s="243" t="e">
        <f t="shared" si="13"/>
        <v>#DIV/0!</v>
      </c>
      <c r="AC193" s="244" t="e">
        <f t="shared" si="14"/>
        <v>#DIV/0!</v>
      </c>
      <c r="AL193" s="253">
        <v>38498</v>
      </c>
      <c r="AM193" s="254">
        <v>0.9753935185185184</v>
      </c>
      <c r="AN193" s="255">
        <v>1840</v>
      </c>
      <c r="AO193" s="255">
        <v>1400</v>
      </c>
      <c r="AP193" s="255">
        <v>0</v>
      </c>
      <c r="AQ193" s="255">
        <v>-0.001</v>
      </c>
      <c r="AR193" s="255">
        <v>1400</v>
      </c>
      <c r="AS193" s="255">
        <v>0.016</v>
      </c>
      <c r="AT193" s="255">
        <v>-0.014</v>
      </c>
    </row>
    <row r="194" spans="24:46" ht="12.75">
      <c r="X194" s="239"/>
      <c r="Y194" s="240"/>
      <c r="Z194" s="241"/>
      <c r="AA194" s="242"/>
      <c r="AB194" s="243" t="e">
        <f t="shared" si="13"/>
        <v>#DIV/0!</v>
      </c>
      <c r="AC194" s="244" t="e">
        <f t="shared" si="14"/>
        <v>#DIV/0!</v>
      </c>
      <c r="AL194" s="253">
        <v>38498</v>
      </c>
      <c r="AM194" s="254">
        <v>0.9823379629629629</v>
      </c>
      <c r="AN194" s="255">
        <v>1850</v>
      </c>
      <c r="AO194" s="255">
        <v>1400</v>
      </c>
      <c r="AP194" s="255">
        <v>-0.001</v>
      </c>
      <c r="AQ194" s="255">
        <v>-0.002</v>
      </c>
      <c r="AR194" s="255">
        <v>1400</v>
      </c>
      <c r="AS194" s="255">
        <v>0.01</v>
      </c>
      <c r="AT194" s="255">
        <v>-0.018</v>
      </c>
    </row>
    <row r="195" spans="24:46" ht="12.75">
      <c r="X195" s="239"/>
      <c r="Y195" s="240"/>
      <c r="Z195" s="241"/>
      <c r="AA195" s="242"/>
      <c r="AB195" s="243" t="e">
        <f t="shared" si="13"/>
        <v>#DIV/0!</v>
      </c>
      <c r="AC195" s="244" t="e">
        <f t="shared" si="14"/>
        <v>#DIV/0!</v>
      </c>
      <c r="AL195" s="253">
        <v>38498</v>
      </c>
      <c r="AM195" s="254">
        <v>0.9892824074074075</v>
      </c>
      <c r="AN195" s="255">
        <v>1860</v>
      </c>
      <c r="AO195" s="255">
        <v>1400</v>
      </c>
      <c r="AP195" s="255">
        <v>-0.001</v>
      </c>
      <c r="AQ195" s="255">
        <v>-0.003</v>
      </c>
      <c r="AR195" s="255">
        <v>1400</v>
      </c>
      <c r="AS195" s="255">
        <v>-0.01</v>
      </c>
      <c r="AT195" s="255">
        <v>-0.003</v>
      </c>
    </row>
    <row r="196" spans="24:46" ht="12.75">
      <c r="X196" s="239"/>
      <c r="Y196" s="240"/>
      <c r="Z196" s="241"/>
      <c r="AA196" s="242"/>
      <c r="AB196" s="243" t="e">
        <f t="shared" si="13"/>
        <v>#DIV/0!</v>
      </c>
      <c r="AC196" s="244" t="e">
        <f t="shared" si="14"/>
        <v>#DIV/0!</v>
      </c>
      <c r="AL196" s="253">
        <v>38498</v>
      </c>
      <c r="AM196" s="254">
        <v>0.9962268518518519</v>
      </c>
      <c r="AN196" s="255">
        <v>1870</v>
      </c>
      <c r="AO196" s="255">
        <v>1400</v>
      </c>
      <c r="AP196" s="255">
        <v>0.001</v>
      </c>
      <c r="AQ196" s="255">
        <v>-0.001</v>
      </c>
      <c r="AR196" s="255">
        <v>1400</v>
      </c>
      <c r="AS196" s="255">
        <v>-0.009</v>
      </c>
      <c r="AT196" s="255">
        <v>0.001</v>
      </c>
    </row>
    <row r="197" spans="24:46" ht="12.75">
      <c r="X197" s="239"/>
      <c r="Y197" s="240"/>
      <c r="Z197" s="241"/>
      <c r="AA197" s="242"/>
      <c r="AB197" s="243" t="e">
        <f t="shared" si="13"/>
        <v>#DIV/0!</v>
      </c>
      <c r="AC197" s="244" t="e">
        <f t="shared" si="14"/>
        <v>#DIV/0!</v>
      </c>
      <c r="AL197" s="253">
        <v>38499</v>
      </c>
      <c r="AM197" s="254">
        <v>0.0031712962962962958</v>
      </c>
      <c r="AN197" s="255">
        <v>1880</v>
      </c>
      <c r="AO197" s="255">
        <v>1400</v>
      </c>
      <c r="AP197" s="255">
        <v>-0.002</v>
      </c>
      <c r="AQ197" s="255">
        <v>-0.002</v>
      </c>
      <c r="AR197" s="255">
        <v>1400</v>
      </c>
      <c r="AS197" s="255">
        <v>-0.022</v>
      </c>
      <c r="AT197" s="255">
        <v>0.002</v>
      </c>
    </row>
    <row r="198" spans="24:46" ht="13.5" thickBot="1">
      <c r="X198" s="263"/>
      <c r="Y198" s="264"/>
      <c r="Z198" s="265"/>
      <c r="AA198" s="266"/>
      <c r="AB198" s="267"/>
      <c r="AC198" s="268"/>
      <c r="AL198" s="253">
        <v>38499</v>
      </c>
      <c r="AM198" s="254">
        <v>0.010127314814814815</v>
      </c>
      <c r="AN198" s="255">
        <v>1890</v>
      </c>
      <c r="AO198" s="255">
        <v>1400</v>
      </c>
      <c r="AP198" s="255">
        <v>-0.002</v>
      </c>
      <c r="AQ198" s="255">
        <v>0.001</v>
      </c>
      <c r="AR198" s="255">
        <v>1400</v>
      </c>
      <c r="AS198" s="255">
        <v>-0.013</v>
      </c>
      <c r="AT198" s="255">
        <v>-0.015</v>
      </c>
    </row>
    <row r="199" spans="38:46" ht="13.5" thickTop="1">
      <c r="AL199" s="253">
        <v>38499</v>
      </c>
      <c r="AM199" s="254">
        <v>0.01707175925925926</v>
      </c>
      <c r="AN199" s="255">
        <v>1900</v>
      </c>
      <c r="AO199" s="255">
        <v>1400</v>
      </c>
      <c r="AP199" s="255">
        <v>-0.002</v>
      </c>
      <c r="AQ199" s="255">
        <v>-0.002</v>
      </c>
      <c r="AR199" s="255">
        <v>1400</v>
      </c>
      <c r="AS199" s="255">
        <v>-0.007</v>
      </c>
      <c r="AT199" s="255">
        <v>-0.008</v>
      </c>
    </row>
    <row r="200" spans="38:46" ht="12.75">
      <c r="AL200" s="253">
        <v>38499</v>
      </c>
      <c r="AM200" s="254">
        <v>0.024016203703703706</v>
      </c>
      <c r="AN200" s="255">
        <v>1910</v>
      </c>
      <c r="AO200" s="255">
        <v>1400</v>
      </c>
      <c r="AP200" s="255">
        <v>0.001</v>
      </c>
      <c r="AQ200" s="255">
        <v>-0.001</v>
      </c>
      <c r="AR200" s="255">
        <v>1400</v>
      </c>
      <c r="AS200" s="255">
        <v>0.018</v>
      </c>
      <c r="AT200" s="255">
        <v>-0.03</v>
      </c>
    </row>
    <row r="201" spans="38:46" ht="12.75">
      <c r="AL201" s="253">
        <v>38499</v>
      </c>
      <c r="AM201" s="254">
        <v>0.03096064814814815</v>
      </c>
      <c r="AN201" s="255">
        <v>1920</v>
      </c>
      <c r="AO201" s="255">
        <v>1400</v>
      </c>
      <c r="AP201" s="255">
        <v>0</v>
      </c>
      <c r="AQ201" s="255">
        <v>-0.001</v>
      </c>
      <c r="AR201" s="255">
        <v>1400</v>
      </c>
      <c r="AS201" s="255">
        <v>-0.004</v>
      </c>
      <c r="AT201" s="255">
        <v>0.025</v>
      </c>
    </row>
    <row r="202" spans="38:46" ht="12.75">
      <c r="AL202" s="253">
        <v>38499</v>
      </c>
      <c r="AM202" s="254">
        <v>0.037905092592592594</v>
      </c>
      <c r="AN202" s="255">
        <v>1930</v>
      </c>
      <c r="AO202" s="255">
        <v>1400</v>
      </c>
      <c r="AP202" s="255">
        <v>-0.001</v>
      </c>
      <c r="AQ202" s="255">
        <v>0</v>
      </c>
      <c r="AR202" s="255">
        <v>1400</v>
      </c>
      <c r="AS202" s="255">
        <v>0</v>
      </c>
      <c r="AT202" s="255">
        <v>-0.007</v>
      </c>
    </row>
    <row r="203" spans="38:46" ht="12.75">
      <c r="AL203" s="253">
        <v>38499</v>
      </c>
      <c r="AM203" s="254">
        <v>0.044849537037037035</v>
      </c>
      <c r="AN203" s="255">
        <v>1940</v>
      </c>
      <c r="AO203" s="255">
        <v>1400</v>
      </c>
      <c r="AP203" s="255">
        <v>-0.002</v>
      </c>
      <c r="AQ203" s="255">
        <v>-0.002</v>
      </c>
      <c r="AR203" s="255">
        <v>1400</v>
      </c>
      <c r="AS203" s="255">
        <v>-0.002</v>
      </c>
      <c r="AT203" s="255">
        <v>0.005</v>
      </c>
    </row>
    <row r="204" spans="38:46" ht="12.75">
      <c r="AL204" s="253">
        <v>38499</v>
      </c>
      <c r="AM204" s="254">
        <v>0.05179398148148148</v>
      </c>
      <c r="AN204" s="255">
        <v>1950</v>
      </c>
      <c r="AO204" s="255">
        <v>1400</v>
      </c>
      <c r="AP204" s="255">
        <v>-0.001</v>
      </c>
      <c r="AQ204" s="255">
        <v>0</v>
      </c>
      <c r="AR204" s="255">
        <v>1400</v>
      </c>
      <c r="AS204" s="255">
        <v>-0.01</v>
      </c>
      <c r="AT204" s="255">
        <v>0.017</v>
      </c>
    </row>
    <row r="205" spans="38:46" ht="12.75">
      <c r="AL205" s="253">
        <v>38499</v>
      </c>
      <c r="AM205" s="254">
        <v>0.05873842592592593</v>
      </c>
      <c r="AN205" s="255">
        <v>1960</v>
      </c>
      <c r="AO205" s="255">
        <v>1400</v>
      </c>
      <c r="AP205" s="255">
        <v>-0.004</v>
      </c>
      <c r="AQ205" s="255">
        <v>0</v>
      </c>
      <c r="AR205" s="255">
        <v>1400</v>
      </c>
      <c r="AS205" s="255">
        <v>0.022</v>
      </c>
      <c r="AT205" s="255">
        <v>-0.021</v>
      </c>
    </row>
    <row r="206" spans="38:46" ht="12.75">
      <c r="AL206" s="253">
        <v>38499</v>
      </c>
      <c r="AM206" s="254">
        <v>0.06568287037037036</v>
      </c>
      <c r="AN206" s="255">
        <v>1970</v>
      </c>
      <c r="AO206" s="255">
        <v>1400</v>
      </c>
      <c r="AP206" s="255">
        <v>-0.001</v>
      </c>
      <c r="AQ206" s="255">
        <v>-0.004</v>
      </c>
      <c r="AR206" s="255">
        <v>1400</v>
      </c>
      <c r="AS206" s="255">
        <v>-0.002</v>
      </c>
      <c r="AT206" s="255">
        <v>0.025</v>
      </c>
    </row>
    <row r="207" spans="38:46" ht="12.75">
      <c r="AL207" s="253">
        <v>38499</v>
      </c>
      <c r="AM207" s="254">
        <v>0.07262731481481481</v>
      </c>
      <c r="AN207" s="255">
        <v>1980</v>
      </c>
      <c r="AO207" s="255">
        <v>1400</v>
      </c>
      <c r="AP207" s="255">
        <v>-0.002</v>
      </c>
      <c r="AQ207" s="255">
        <v>0</v>
      </c>
      <c r="AR207" s="255">
        <v>1400</v>
      </c>
      <c r="AS207" s="255">
        <v>0.018</v>
      </c>
      <c r="AT207" s="255">
        <v>-0.022</v>
      </c>
    </row>
    <row r="208" spans="38:46" ht="12.75">
      <c r="AL208" s="253">
        <v>38499</v>
      </c>
      <c r="AM208" s="254">
        <v>0.07957175925925926</v>
      </c>
      <c r="AN208" s="255">
        <v>1990</v>
      </c>
      <c r="AO208" s="255">
        <v>1400</v>
      </c>
      <c r="AP208" s="255">
        <v>0.001</v>
      </c>
      <c r="AQ208" s="255">
        <v>-0.001</v>
      </c>
      <c r="AR208" s="255">
        <v>1400</v>
      </c>
      <c r="AS208" s="255">
        <v>0.004</v>
      </c>
      <c r="AT208" s="255">
        <v>0.023</v>
      </c>
    </row>
    <row r="209" spans="38:46" ht="12.75">
      <c r="AL209" s="253">
        <v>38499</v>
      </c>
      <c r="AM209" s="254">
        <v>0.0865162037037037</v>
      </c>
      <c r="AN209" s="255">
        <v>2000</v>
      </c>
      <c r="AO209" s="255">
        <v>1400</v>
      </c>
      <c r="AP209" s="255">
        <v>-0.002</v>
      </c>
      <c r="AQ209" s="255">
        <v>0</v>
      </c>
      <c r="AR209" s="255">
        <v>1400</v>
      </c>
      <c r="AS209" s="255">
        <v>0.01</v>
      </c>
      <c r="AT209" s="255">
        <v>-0.016</v>
      </c>
    </row>
    <row r="210" spans="38:46" ht="12.75">
      <c r="AL210" s="253">
        <v>38499</v>
      </c>
      <c r="AM210" s="254">
        <v>0.09346064814814814</v>
      </c>
      <c r="AN210" s="255">
        <v>2010</v>
      </c>
      <c r="AO210" s="255">
        <v>1400</v>
      </c>
      <c r="AP210" s="255">
        <v>0</v>
      </c>
      <c r="AQ210" s="255">
        <v>0</v>
      </c>
      <c r="AR210" s="255">
        <v>1400</v>
      </c>
      <c r="AS210" s="255">
        <v>-0.015</v>
      </c>
      <c r="AT210" s="255">
        <v>0.012</v>
      </c>
    </row>
    <row r="211" spans="38:46" ht="12.75">
      <c r="AL211" s="253">
        <v>38499</v>
      </c>
      <c r="AM211" s="254">
        <v>0.1004050925925926</v>
      </c>
      <c r="AN211" s="255">
        <v>2020</v>
      </c>
      <c r="AO211" s="255">
        <v>1400</v>
      </c>
      <c r="AP211" s="255">
        <v>-0.002</v>
      </c>
      <c r="AQ211" s="255">
        <v>0.001</v>
      </c>
      <c r="AR211" s="255">
        <v>1400</v>
      </c>
      <c r="AS211" s="255">
        <v>-0.003</v>
      </c>
      <c r="AT211" s="255">
        <v>-0.016</v>
      </c>
    </row>
    <row r="212" spans="38:46" ht="12.75">
      <c r="AL212" s="253">
        <v>38499</v>
      </c>
      <c r="AM212" s="254">
        <v>0.10734953703703703</v>
      </c>
      <c r="AN212" s="255">
        <v>2030</v>
      </c>
      <c r="AO212" s="255">
        <v>1400</v>
      </c>
      <c r="AP212" s="255">
        <v>0</v>
      </c>
      <c r="AQ212" s="255">
        <v>-0.001</v>
      </c>
      <c r="AR212" s="255">
        <v>1400</v>
      </c>
      <c r="AS212" s="255">
        <v>-0.018</v>
      </c>
      <c r="AT212" s="255">
        <v>-0.002</v>
      </c>
    </row>
    <row r="213" spans="38:46" ht="12.75">
      <c r="AL213" s="253">
        <v>38499</v>
      </c>
      <c r="AM213" s="254">
        <v>0.11429398148148147</v>
      </c>
      <c r="AN213" s="255">
        <v>2040</v>
      </c>
      <c r="AO213" s="255">
        <v>1400</v>
      </c>
      <c r="AP213" s="255">
        <v>-0.001</v>
      </c>
      <c r="AQ213" s="255">
        <v>0</v>
      </c>
      <c r="AR213" s="255">
        <v>1400</v>
      </c>
      <c r="AS213" s="255">
        <v>-0.011</v>
      </c>
      <c r="AT213" s="255">
        <v>-0.002</v>
      </c>
    </row>
    <row r="214" spans="38:46" ht="12.75">
      <c r="AL214" s="253">
        <v>38499</v>
      </c>
      <c r="AM214" s="254">
        <v>0.12123842592592593</v>
      </c>
      <c r="AN214" s="255">
        <v>2050</v>
      </c>
      <c r="AO214" s="255">
        <v>1400</v>
      </c>
      <c r="AP214" s="255">
        <v>-0.001</v>
      </c>
      <c r="AQ214" s="255">
        <v>-0.002</v>
      </c>
      <c r="AR214" s="255">
        <v>1400</v>
      </c>
      <c r="AS214" s="255">
        <v>-0.024</v>
      </c>
      <c r="AT214" s="255">
        <v>-0.001</v>
      </c>
    </row>
    <row r="215" spans="38:46" ht="12.75">
      <c r="AL215" s="253">
        <v>38499</v>
      </c>
      <c r="AM215" s="254">
        <v>0.12818287037037038</v>
      </c>
      <c r="AN215" s="255">
        <v>2060</v>
      </c>
      <c r="AO215" s="255">
        <v>1400</v>
      </c>
      <c r="AP215" s="255">
        <v>-0.001</v>
      </c>
      <c r="AQ215" s="255">
        <v>-0.001</v>
      </c>
      <c r="AR215" s="255">
        <v>1400</v>
      </c>
      <c r="AS215" s="255">
        <v>-0.014</v>
      </c>
      <c r="AT215" s="255">
        <v>-0.003</v>
      </c>
    </row>
    <row r="216" spans="38:46" ht="12.75">
      <c r="AL216" s="253">
        <v>38499</v>
      </c>
      <c r="AM216" s="254">
        <v>0.1351273148148148</v>
      </c>
      <c r="AN216" s="255">
        <v>2070</v>
      </c>
      <c r="AO216" s="255">
        <v>1400</v>
      </c>
      <c r="AP216" s="255">
        <v>-0.002</v>
      </c>
      <c r="AQ216" s="255">
        <v>-0.002</v>
      </c>
      <c r="AR216" s="255">
        <v>1400</v>
      </c>
      <c r="AS216" s="255">
        <v>-0.009</v>
      </c>
      <c r="AT216" s="255">
        <v>0.004</v>
      </c>
    </row>
    <row r="217" spans="38:46" ht="12.75">
      <c r="AL217" s="253">
        <v>38499</v>
      </c>
      <c r="AM217" s="254">
        <v>0.14207175925925927</v>
      </c>
      <c r="AN217" s="255">
        <v>2080</v>
      </c>
      <c r="AO217" s="255">
        <v>1400</v>
      </c>
      <c r="AP217" s="255">
        <v>-0.001</v>
      </c>
      <c r="AQ217" s="255">
        <v>0</v>
      </c>
      <c r="AR217" s="255">
        <v>1400</v>
      </c>
      <c r="AS217" s="255">
        <v>-0.004</v>
      </c>
      <c r="AT217" s="255">
        <v>-0.005</v>
      </c>
    </row>
    <row r="218" spans="38:46" ht="12.75">
      <c r="AL218" s="253">
        <v>38499</v>
      </c>
      <c r="AM218" s="254">
        <v>0.1490162037037037</v>
      </c>
      <c r="AN218" s="255">
        <v>2090</v>
      </c>
      <c r="AO218" s="255">
        <v>1400</v>
      </c>
      <c r="AP218" s="255">
        <v>0.001</v>
      </c>
      <c r="AQ218" s="255">
        <v>-0.003</v>
      </c>
      <c r="AR218" s="255">
        <v>1400</v>
      </c>
      <c r="AS218" s="255">
        <v>0.001</v>
      </c>
      <c r="AT218" s="255">
        <v>0.01</v>
      </c>
    </row>
    <row r="219" spans="38:46" ht="12.75">
      <c r="AL219" s="253">
        <v>38499</v>
      </c>
      <c r="AM219" s="254">
        <v>0.15596064814814814</v>
      </c>
      <c r="AN219" s="255">
        <v>2100</v>
      </c>
      <c r="AO219" s="255">
        <v>1400</v>
      </c>
      <c r="AP219" s="255">
        <v>-0.002</v>
      </c>
      <c r="AQ219" s="255">
        <v>-0.001</v>
      </c>
      <c r="AR219" s="255">
        <v>1400</v>
      </c>
      <c r="AS219" s="255">
        <v>-0.01</v>
      </c>
      <c r="AT219" s="255">
        <v>0.001</v>
      </c>
    </row>
    <row r="220" spans="38:46" ht="12.75">
      <c r="AL220" s="253">
        <v>38499</v>
      </c>
      <c r="AM220" s="254">
        <v>0.1629050925925926</v>
      </c>
      <c r="AN220" s="255">
        <v>2110</v>
      </c>
      <c r="AO220" s="255">
        <v>1400</v>
      </c>
      <c r="AP220" s="255">
        <v>-0.002</v>
      </c>
      <c r="AQ220" s="255">
        <v>-0.001</v>
      </c>
      <c r="AR220" s="255">
        <v>1400</v>
      </c>
      <c r="AS220" s="255">
        <v>0.015</v>
      </c>
      <c r="AT220" s="255">
        <v>-0.018</v>
      </c>
    </row>
    <row r="221" spans="38:46" ht="12.75">
      <c r="AL221" s="253">
        <v>38499</v>
      </c>
      <c r="AM221" s="254">
        <v>0.16984953703703706</v>
      </c>
      <c r="AN221" s="255">
        <v>2120</v>
      </c>
      <c r="AO221" s="255">
        <v>1400</v>
      </c>
      <c r="AP221" s="255">
        <v>0</v>
      </c>
      <c r="AQ221" s="255">
        <v>-0.002</v>
      </c>
      <c r="AR221" s="255">
        <v>1400</v>
      </c>
      <c r="AS221" s="255">
        <v>0.01</v>
      </c>
      <c r="AT221" s="255">
        <v>-0.012</v>
      </c>
    </row>
    <row r="222" spans="38:46" ht="12.75">
      <c r="AL222" s="253">
        <v>38499</v>
      </c>
      <c r="AM222" s="254">
        <v>0.17679398148148148</v>
      </c>
      <c r="AN222" s="255">
        <v>2130</v>
      </c>
      <c r="AO222" s="255">
        <v>1400</v>
      </c>
      <c r="AP222" s="255">
        <v>-0.003</v>
      </c>
      <c r="AQ222" s="255">
        <v>0</v>
      </c>
      <c r="AR222" s="255">
        <v>1400</v>
      </c>
      <c r="AS222" s="255">
        <v>0</v>
      </c>
      <c r="AT222" s="255">
        <v>0.003</v>
      </c>
    </row>
    <row r="223" spans="38:46" ht="12.75">
      <c r="AL223" s="253">
        <v>38499</v>
      </c>
      <c r="AM223" s="254">
        <v>0.18375</v>
      </c>
      <c r="AN223" s="255">
        <v>2140</v>
      </c>
      <c r="AO223" s="255">
        <v>1400</v>
      </c>
      <c r="AP223" s="255">
        <v>-0.001</v>
      </c>
      <c r="AQ223" s="255">
        <v>-0.001</v>
      </c>
      <c r="AR223" s="255">
        <v>1400</v>
      </c>
      <c r="AS223" s="255">
        <v>-0.003</v>
      </c>
      <c r="AT223" s="255">
        <v>-0.004</v>
      </c>
    </row>
    <row r="224" spans="38:46" ht="12.75">
      <c r="AL224" s="253">
        <v>38499</v>
      </c>
      <c r="AM224" s="254">
        <v>0.19069444444444442</v>
      </c>
      <c r="AN224" s="255">
        <v>2150</v>
      </c>
      <c r="AO224" s="255">
        <v>1400</v>
      </c>
      <c r="AP224" s="255">
        <v>-0.001</v>
      </c>
      <c r="AQ224" s="255">
        <v>0</v>
      </c>
      <c r="AR224" s="255">
        <v>1400</v>
      </c>
      <c r="AS224" s="255">
        <v>0.023</v>
      </c>
      <c r="AT224" s="255">
        <v>0.004</v>
      </c>
    </row>
    <row r="225" spans="38:46" ht="12.75">
      <c r="AL225" s="253">
        <v>38499</v>
      </c>
      <c r="AM225" s="254">
        <v>0.1976388888888889</v>
      </c>
      <c r="AN225" s="255">
        <v>2160</v>
      </c>
      <c r="AO225" s="255">
        <v>1400</v>
      </c>
      <c r="AP225" s="255">
        <v>-0.002</v>
      </c>
      <c r="AQ225" s="255">
        <v>-0.002</v>
      </c>
      <c r="AR225" s="255">
        <v>1400</v>
      </c>
      <c r="AS225" s="255">
        <v>0.027</v>
      </c>
      <c r="AT225" s="255">
        <v>-0.007</v>
      </c>
    </row>
    <row r="226" spans="38:46" ht="12.75">
      <c r="AL226" s="253">
        <v>38499</v>
      </c>
      <c r="AM226" s="254">
        <v>0.20458333333333334</v>
      </c>
      <c r="AN226" s="255">
        <v>2170</v>
      </c>
      <c r="AO226" s="255">
        <v>1400</v>
      </c>
      <c r="AP226" s="255">
        <v>0.001</v>
      </c>
      <c r="AQ226" s="255">
        <v>0</v>
      </c>
      <c r="AR226" s="255">
        <v>1400</v>
      </c>
      <c r="AS226" s="255">
        <v>0.011</v>
      </c>
      <c r="AT226" s="255">
        <v>0.029</v>
      </c>
    </row>
    <row r="227" spans="38:46" ht="12.75">
      <c r="AL227" s="253">
        <v>38499</v>
      </c>
      <c r="AM227" s="254">
        <v>0.21152777777777776</v>
      </c>
      <c r="AN227" s="255">
        <v>2180</v>
      </c>
      <c r="AO227" s="255">
        <v>1400</v>
      </c>
      <c r="AP227" s="255">
        <v>-0.002</v>
      </c>
      <c r="AQ227" s="255">
        <v>0</v>
      </c>
      <c r="AR227" s="255">
        <v>1400</v>
      </c>
      <c r="AS227" s="255">
        <v>-0.007</v>
      </c>
      <c r="AT227" s="255">
        <v>0.005</v>
      </c>
    </row>
    <row r="228" spans="38:46" ht="12.75">
      <c r="AL228" s="253">
        <v>38499</v>
      </c>
      <c r="AM228" s="254">
        <v>0.2184722222222222</v>
      </c>
      <c r="AN228" s="255">
        <v>2190</v>
      </c>
      <c r="AO228" s="255">
        <v>1400</v>
      </c>
      <c r="AP228" s="255">
        <v>-0.004</v>
      </c>
      <c r="AQ228" s="255">
        <v>0</v>
      </c>
      <c r="AR228" s="255">
        <v>1400</v>
      </c>
      <c r="AS228" s="255">
        <v>0.015</v>
      </c>
      <c r="AT228" s="255">
        <v>0.01</v>
      </c>
    </row>
    <row r="229" spans="38:46" ht="12.75">
      <c r="AL229" s="253">
        <v>38499</v>
      </c>
      <c r="AM229" s="254">
        <v>0.22541666666666668</v>
      </c>
      <c r="AN229" s="255">
        <v>2200</v>
      </c>
      <c r="AO229" s="255">
        <v>1400</v>
      </c>
      <c r="AP229" s="255">
        <v>0.001</v>
      </c>
      <c r="AQ229" s="255">
        <v>-0.001</v>
      </c>
      <c r="AR229" s="255">
        <v>1400</v>
      </c>
      <c r="AS229" s="255">
        <v>0.004</v>
      </c>
      <c r="AT229" s="255">
        <v>0.02</v>
      </c>
    </row>
    <row r="230" spans="38:46" ht="12.75">
      <c r="AL230" s="253">
        <v>38499</v>
      </c>
      <c r="AM230" s="254">
        <v>0.2323611111111111</v>
      </c>
      <c r="AN230" s="255">
        <v>2210</v>
      </c>
      <c r="AO230" s="255">
        <v>1400</v>
      </c>
      <c r="AP230" s="255">
        <v>-0.001</v>
      </c>
      <c r="AQ230" s="255">
        <v>0</v>
      </c>
      <c r="AR230" s="255">
        <v>1400</v>
      </c>
      <c r="AS230" s="255">
        <v>0.003</v>
      </c>
      <c r="AT230" s="255">
        <v>0.003</v>
      </c>
    </row>
    <row r="231" spans="38:46" ht="12.75">
      <c r="AL231" s="253">
        <v>38499</v>
      </c>
      <c r="AM231" s="254">
        <v>0.23930555555555555</v>
      </c>
      <c r="AN231" s="255">
        <v>2220</v>
      </c>
      <c r="AO231" s="255">
        <v>1400</v>
      </c>
      <c r="AP231" s="255">
        <v>-0.001</v>
      </c>
      <c r="AQ231" s="255">
        <v>-0.003</v>
      </c>
      <c r="AR231" s="255">
        <v>1400</v>
      </c>
      <c r="AS231" s="255">
        <v>0.001</v>
      </c>
      <c r="AT231" s="255">
        <v>0.011</v>
      </c>
    </row>
    <row r="232" spans="38:46" ht="12.75">
      <c r="AL232" s="253">
        <v>38499</v>
      </c>
      <c r="AM232" s="254">
        <v>0.24625</v>
      </c>
      <c r="AN232" s="255">
        <v>2230</v>
      </c>
      <c r="AO232" s="255">
        <v>1400</v>
      </c>
      <c r="AP232" s="255">
        <v>-0.002</v>
      </c>
      <c r="AQ232" s="255">
        <v>-0.001</v>
      </c>
      <c r="AR232" s="255">
        <v>1400</v>
      </c>
      <c r="AS232" s="255">
        <v>-0.003</v>
      </c>
      <c r="AT232" s="255">
        <v>0.003</v>
      </c>
    </row>
    <row r="233" spans="38:46" ht="12.75">
      <c r="AL233" s="253">
        <v>38499</v>
      </c>
      <c r="AM233" s="254">
        <v>0.25319444444444444</v>
      </c>
      <c r="AN233" s="255">
        <v>2240</v>
      </c>
      <c r="AO233" s="255">
        <v>1400</v>
      </c>
      <c r="AP233" s="255">
        <v>0.001</v>
      </c>
      <c r="AQ233" s="255">
        <v>-0.002</v>
      </c>
      <c r="AR233" s="255">
        <v>1400</v>
      </c>
      <c r="AS233" s="255">
        <v>0.006</v>
      </c>
      <c r="AT233" s="255">
        <v>0.013</v>
      </c>
    </row>
    <row r="234" spans="38:46" ht="12.75">
      <c r="AL234" s="253">
        <v>38499</v>
      </c>
      <c r="AM234" s="254">
        <v>0.26013888888888886</v>
      </c>
      <c r="AN234" s="255">
        <v>2250</v>
      </c>
      <c r="AO234" s="255">
        <v>1400</v>
      </c>
      <c r="AP234" s="255">
        <v>-0.003</v>
      </c>
      <c r="AQ234" s="255">
        <v>-0.001</v>
      </c>
      <c r="AR234" s="255">
        <v>1400</v>
      </c>
      <c r="AS234" s="255">
        <v>0.017</v>
      </c>
      <c r="AT234" s="255">
        <v>-0.005</v>
      </c>
    </row>
    <row r="235" spans="38:46" ht="12.75">
      <c r="AL235" s="253">
        <v>38499</v>
      </c>
      <c r="AM235" s="254">
        <v>0.26708333333333334</v>
      </c>
      <c r="AN235" s="255">
        <v>2260</v>
      </c>
      <c r="AO235" s="255">
        <v>1400</v>
      </c>
      <c r="AP235" s="255">
        <v>0</v>
      </c>
      <c r="AQ235" s="255">
        <v>-0.002</v>
      </c>
      <c r="AR235" s="255">
        <v>1400</v>
      </c>
      <c r="AS235" s="255">
        <v>0.012</v>
      </c>
      <c r="AT235" s="255">
        <v>-0.005</v>
      </c>
    </row>
    <row r="236" spans="38:46" ht="12.75">
      <c r="AL236" s="253">
        <v>38499</v>
      </c>
      <c r="AM236" s="254">
        <v>0.27402777777777776</v>
      </c>
      <c r="AN236" s="255">
        <v>2270</v>
      </c>
      <c r="AO236" s="255">
        <v>1400</v>
      </c>
      <c r="AP236" s="255">
        <v>-0.003</v>
      </c>
      <c r="AQ236" s="255">
        <v>0</v>
      </c>
      <c r="AR236" s="255">
        <v>1400</v>
      </c>
      <c r="AS236" s="255">
        <v>0.003</v>
      </c>
      <c r="AT236" s="255">
        <v>-0.003</v>
      </c>
    </row>
    <row r="237" spans="38:46" ht="12.75">
      <c r="AL237" s="253">
        <v>38499</v>
      </c>
      <c r="AM237" s="254">
        <v>0.28097222222222223</v>
      </c>
      <c r="AN237" s="255">
        <v>2280</v>
      </c>
      <c r="AO237" s="255">
        <v>1400</v>
      </c>
      <c r="AP237" s="255">
        <v>0.001</v>
      </c>
      <c r="AQ237" s="255">
        <v>-0.001</v>
      </c>
      <c r="AR237" s="255">
        <v>1400</v>
      </c>
      <c r="AS237" s="255">
        <v>-0.007</v>
      </c>
      <c r="AT237" s="255">
        <v>-0.028</v>
      </c>
    </row>
    <row r="238" spans="38:46" ht="12.75">
      <c r="AL238" s="253">
        <v>38499</v>
      </c>
      <c r="AM238" s="254">
        <v>0.28791666666666665</v>
      </c>
      <c r="AN238" s="255">
        <v>2290</v>
      </c>
      <c r="AO238" s="255">
        <v>1400</v>
      </c>
      <c r="AP238" s="255">
        <v>0</v>
      </c>
      <c r="AQ238" s="255">
        <v>0.001</v>
      </c>
      <c r="AR238" s="255">
        <v>1400</v>
      </c>
      <c r="AS238" s="255">
        <v>-0.013</v>
      </c>
      <c r="AT238" s="255">
        <v>0</v>
      </c>
    </row>
    <row r="239" spans="38:46" ht="12.75">
      <c r="AL239" s="253">
        <v>38499</v>
      </c>
      <c r="AM239" s="254">
        <v>0.2948611111111111</v>
      </c>
      <c r="AN239" s="255">
        <v>2300</v>
      </c>
      <c r="AO239" s="255">
        <v>1400</v>
      </c>
      <c r="AP239" s="255">
        <v>0.001</v>
      </c>
      <c r="AQ239" s="255">
        <v>0</v>
      </c>
      <c r="AR239" s="255">
        <v>1400</v>
      </c>
      <c r="AS239" s="255">
        <v>0.001</v>
      </c>
      <c r="AT239" s="255">
        <v>-0.001</v>
      </c>
    </row>
    <row r="240" spans="38:46" ht="12.75">
      <c r="AL240" s="253">
        <v>38499</v>
      </c>
      <c r="AM240" s="254">
        <v>0.30180555555555555</v>
      </c>
      <c r="AN240" s="255">
        <v>2310</v>
      </c>
      <c r="AO240" s="255">
        <v>1400</v>
      </c>
      <c r="AP240" s="255">
        <v>-0.004</v>
      </c>
      <c r="AQ240" s="255">
        <v>-0.001</v>
      </c>
      <c r="AR240" s="255">
        <v>1400</v>
      </c>
      <c r="AS240" s="255">
        <v>0.003</v>
      </c>
      <c r="AT240" s="255">
        <v>-0.011</v>
      </c>
    </row>
    <row r="241" spans="38:46" ht="12.75">
      <c r="AL241" s="253">
        <v>38499</v>
      </c>
      <c r="AM241" s="254">
        <v>0.30875</v>
      </c>
      <c r="AN241" s="255">
        <v>2320</v>
      </c>
      <c r="AO241" s="255">
        <v>1400</v>
      </c>
      <c r="AP241" s="255">
        <v>-0.003</v>
      </c>
      <c r="AQ241" s="255">
        <v>-0.001</v>
      </c>
      <c r="AR241" s="255">
        <v>1400</v>
      </c>
      <c r="AS241" s="255">
        <v>-0.028</v>
      </c>
      <c r="AT241" s="255">
        <v>-0.025</v>
      </c>
    </row>
    <row r="242" spans="38:46" ht="12.75">
      <c r="AL242" s="253">
        <v>38499</v>
      </c>
      <c r="AM242" s="254">
        <v>0.31569444444444444</v>
      </c>
      <c r="AN242" s="255">
        <v>2330</v>
      </c>
      <c r="AO242" s="255">
        <v>1400</v>
      </c>
      <c r="AP242" s="255">
        <v>0</v>
      </c>
      <c r="AQ242" s="255">
        <v>0.002</v>
      </c>
      <c r="AR242" s="255">
        <v>1400</v>
      </c>
      <c r="AS242" s="255">
        <v>0.007</v>
      </c>
      <c r="AT242" s="255">
        <v>-0.015</v>
      </c>
    </row>
    <row r="243" spans="38:46" ht="12.75">
      <c r="AL243" s="253">
        <v>38499</v>
      </c>
      <c r="AM243" s="254">
        <v>0.32263888888888886</v>
      </c>
      <c r="AN243" s="255">
        <v>2340</v>
      </c>
      <c r="AO243" s="255">
        <v>1400</v>
      </c>
      <c r="AP243" s="255">
        <v>0</v>
      </c>
      <c r="AQ243" s="255">
        <v>0</v>
      </c>
      <c r="AR243" s="255">
        <v>1400</v>
      </c>
      <c r="AS243" s="255">
        <v>0.015</v>
      </c>
      <c r="AT243" s="255">
        <v>0.01</v>
      </c>
    </row>
    <row r="244" spans="38:46" ht="12.75">
      <c r="AL244" s="253">
        <v>38499</v>
      </c>
      <c r="AM244" s="254">
        <v>0.32958333333333334</v>
      </c>
      <c r="AN244" s="255">
        <v>2350</v>
      </c>
      <c r="AO244" s="255">
        <v>1400</v>
      </c>
      <c r="AP244" s="255">
        <v>-0.001</v>
      </c>
      <c r="AQ244" s="255">
        <v>-0.002</v>
      </c>
      <c r="AR244" s="255">
        <v>1400</v>
      </c>
      <c r="AS244" s="255">
        <v>-0.011</v>
      </c>
      <c r="AT244" s="255">
        <v>0.018</v>
      </c>
    </row>
    <row r="245" spans="38:46" ht="12.75">
      <c r="AL245" s="253">
        <v>38499</v>
      </c>
      <c r="AM245" s="254">
        <v>0.33653935185185185</v>
      </c>
      <c r="AN245" s="255">
        <v>2360</v>
      </c>
      <c r="AO245" s="255">
        <v>1400</v>
      </c>
      <c r="AP245" s="255">
        <v>-0.003</v>
      </c>
      <c r="AQ245" s="255">
        <v>-0.002</v>
      </c>
      <c r="AR245" s="255">
        <v>1400</v>
      </c>
      <c r="AS245" s="255">
        <v>-0.014</v>
      </c>
      <c r="AT245" s="255">
        <v>-0.016</v>
      </c>
    </row>
    <row r="246" spans="38:46" ht="12.75">
      <c r="AL246" s="253">
        <v>38499</v>
      </c>
      <c r="AM246" s="254">
        <v>0.3434837962962963</v>
      </c>
      <c r="AN246" s="255">
        <v>2370</v>
      </c>
      <c r="AO246" s="255">
        <v>1400</v>
      </c>
      <c r="AP246" s="255">
        <v>-0.002</v>
      </c>
      <c r="AQ246" s="255">
        <v>-0.001</v>
      </c>
      <c r="AR246" s="255">
        <v>1400</v>
      </c>
      <c r="AS246" s="255">
        <v>0.012</v>
      </c>
      <c r="AT246" s="255">
        <v>0.013</v>
      </c>
    </row>
    <row r="247" spans="38:46" ht="12.75">
      <c r="AL247" s="253">
        <v>38499</v>
      </c>
      <c r="AM247" s="254">
        <v>0.3504282407407407</v>
      </c>
      <c r="AN247" s="255">
        <v>2380</v>
      </c>
      <c r="AO247" s="255">
        <v>1400</v>
      </c>
      <c r="AP247" s="255">
        <v>-0.003</v>
      </c>
      <c r="AQ247" s="255">
        <v>0</v>
      </c>
      <c r="AR247" s="255">
        <v>1400</v>
      </c>
      <c r="AS247" s="255">
        <v>0.009</v>
      </c>
      <c r="AT247" s="255">
        <v>-0.003</v>
      </c>
    </row>
    <row r="248" spans="38:46" ht="12.75">
      <c r="AL248" s="253">
        <v>38499</v>
      </c>
      <c r="AM248" s="254">
        <v>0.3573726851851852</v>
      </c>
      <c r="AN248" s="255">
        <v>2390</v>
      </c>
      <c r="AO248" s="255">
        <v>1400</v>
      </c>
      <c r="AP248" s="255">
        <v>-0.002</v>
      </c>
      <c r="AQ248" s="255">
        <v>0</v>
      </c>
      <c r="AR248" s="255">
        <v>1400</v>
      </c>
      <c r="AS248" s="255">
        <v>-0.01</v>
      </c>
      <c r="AT248" s="255">
        <v>0.012</v>
      </c>
    </row>
    <row r="249" spans="38:46" ht="12.75">
      <c r="AL249" s="253">
        <v>38499</v>
      </c>
      <c r="AM249" s="254">
        <v>0.36431712962962964</v>
      </c>
      <c r="AN249" s="255">
        <v>2400</v>
      </c>
      <c r="AO249" s="255">
        <v>1400</v>
      </c>
      <c r="AP249" s="255">
        <v>0</v>
      </c>
      <c r="AQ249" s="255">
        <v>-0.002</v>
      </c>
      <c r="AR249" s="255">
        <v>1400</v>
      </c>
      <c r="AS249" s="255">
        <v>-0.002</v>
      </c>
      <c r="AT249" s="255">
        <v>-0.001</v>
      </c>
    </row>
    <row r="250" spans="38:46" ht="12.75">
      <c r="AL250" s="253">
        <v>38499</v>
      </c>
      <c r="AM250" s="254">
        <v>0.37126157407407406</v>
      </c>
      <c r="AN250" s="255">
        <v>2410</v>
      </c>
      <c r="AO250" s="255">
        <v>1400</v>
      </c>
      <c r="AP250" s="255">
        <v>-0.001</v>
      </c>
      <c r="AQ250" s="255">
        <v>-0.001</v>
      </c>
      <c r="AR250" s="255">
        <v>1400</v>
      </c>
      <c r="AS250" s="255">
        <v>-0.023</v>
      </c>
      <c r="AT250" s="255">
        <v>-0.001</v>
      </c>
    </row>
    <row r="251" spans="38:46" ht="12.75">
      <c r="AL251" s="253">
        <v>38499</v>
      </c>
      <c r="AM251" s="254">
        <v>0.37820601851851854</v>
      </c>
      <c r="AN251" s="255">
        <v>2420</v>
      </c>
      <c r="AO251" s="255">
        <v>1400</v>
      </c>
      <c r="AP251" s="255">
        <v>-0.003</v>
      </c>
      <c r="AQ251" s="255">
        <v>-0.001</v>
      </c>
      <c r="AR251" s="255">
        <v>1400</v>
      </c>
      <c r="AS251" s="255">
        <v>-0.018</v>
      </c>
      <c r="AT251" s="255">
        <v>-0.004</v>
      </c>
    </row>
    <row r="252" spans="38:46" ht="12.75">
      <c r="AL252" s="253">
        <v>38499</v>
      </c>
      <c r="AM252" s="254">
        <v>0.38515046296296296</v>
      </c>
      <c r="AN252" s="255">
        <v>2430</v>
      </c>
      <c r="AO252" s="255">
        <v>1400</v>
      </c>
      <c r="AP252" s="255">
        <v>0.001</v>
      </c>
      <c r="AQ252" s="255">
        <v>0.001</v>
      </c>
      <c r="AR252" s="255">
        <v>1400</v>
      </c>
      <c r="AS252" s="255">
        <v>-0.005</v>
      </c>
      <c r="AT252" s="255">
        <v>-0.007</v>
      </c>
    </row>
    <row r="253" spans="38:46" ht="12.75">
      <c r="AL253" s="253">
        <v>38499</v>
      </c>
      <c r="AM253" s="254">
        <v>0.3920949074074074</v>
      </c>
      <c r="AN253" s="255">
        <v>2440</v>
      </c>
      <c r="AO253" s="255">
        <v>1400</v>
      </c>
      <c r="AP253" s="255">
        <v>-0.003</v>
      </c>
      <c r="AQ253" s="255">
        <v>0</v>
      </c>
      <c r="AR253" s="255">
        <v>1400</v>
      </c>
      <c r="AS253" s="255">
        <v>0.005</v>
      </c>
      <c r="AT253" s="255">
        <v>0.016</v>
      </c>
    </row>
    <row r="254" spans="38:46" ht="12.75">
      <c r="AL254" s="253">
        <v>38499</v>
      </c>
      <c r="AM254" s="254">
        <v>0.39903935185185185</v>
      </c>
      <c r="AN254" s="255">
        <v>2450</v>
      </c>
      <c r="AO254" s="255">
        <v>1400</v>
      </c>
      <c r="AP254" s="255">
        <v>-0.003</v>
      </c>
      <c r="AQ254" s="255">
        <v>-0.002</v>
      </c>
      <c r="AR254" s="255">
        <v>1400</v>
      </c>
      <c r="AS254" s="255">
        <v>-0.02</v>
      </c>
      <c r="AT254" s="255">
        <v>-0.013</v>
      </c>
    </row>
    <row r="255" spans="38:46" ht="12.75">
      <c r="AL255" s="253">
        <v>38499</v>
      </c>
      <c r="AM255" s="254">
        <v>0.4059837962962963</v>
      </c>
      <c r="AN255" s="255">
        <v>2460</v>
      </c>
      <c r="AO255" s="255">
        <v>1400</v>
      </c>
      <c r="AP255" s="255">
        <v>0</v>
      </c>
      <c r="AQ255" s="255">
        <v>0</v>
      </c>
      <c r="AR255" s="255">
        <v>1400</v>
      </c>
      <c r="AS255" s="255">
        <v>-0.013</v>
      </c>
      <c r="AT255" s="255">
        <v>0.008</v>
      </c>
    </row>
    <row r="256" spans="38:46" ht="12.75">
      <c r="AL256" s="253">
        <v>38499</v>
      </c>
      <c r="AM256" s="254">
        <v>0.4129282407407407</v>
      </c>
      <c r="AN256" s="255">
        <v>2470</v>
      </c>
      <c r="AO256" s="255">
        <v>1400</v>
      </c>
      <c r="AP256" s="255">
        <v>0</v>
      </c>
      <c r="AQ256" s="255">
        <v>-0.002</v>
      </c>
      <c r="AR256" s="255">
        <v>1400</v>
      </c>
      <c r="AS256" s="255">
        <v>0.01</v>
      </c>
      <c r="AT256" s="255">
        <v>-0.008</v>
      </c>
    </row>
    <row r="257" spans="38:46" ht="12.75">
      <c r="AL257" s="253">
        <v>38499</v>
      </c>
      <c r="AM257" s="254">
        <v>0.4198726851851852</v>
      </c>
      <c r="AN257" s="255">
        <v>2480</v>
      </c>
      <c r="AO257" s="255">
        <v>1400</v>
      </c>
      <c r="AP257" s="255">
        <v>0.001</v>
      </c>
      <c r="AQ257" s="255">
        <v>-0.001</v>
      </c>
      <c r="AR257" s="255">
        <v>1400</v>
      </c>
      <c r="AS257" s="255">
        <v>-0.015</v>
      </c>
      <c r="AT257" s="255">
        <v>0.017</v>
      </c>
    </row>
    <row r="258" spans="38:46" ht="12.75">
      <c r="AL258" s="253">
        <v>38499</v>
      </c>
      <c r="AM258" s="254">
        <v>0.42681712962962964</v>
      </c>
      <c r="AN258" s="255">
        <v>2490</v>
      </c>
      <c r="AO258" s="255">
        <v>1400</v>
      </c>
      <c r="AP258" s="255">
        <v>0.001</v>
      </c>
      <c r="AQ258" s="255">
        <v>-0.001</v>
      </c>
      <c r="AR258" s="255">
        <v>1400</v>
      </c>
      <c r="AS258" s="255">
        <v>-0.003</v>
      </c>
      <c r="AT258" s="255">
        <v>-0.003</v>
      </c>
    </row>
    <row r="259" spans="38:46" ht="12.75">
      <c r="AL259" s="253">
        <v>38499</v>
      </c>
      <c r="AM259" s="254">
        <v>0.43376157407407406</v>
      </c>
      <c r="AN259" s="255">
        <v>2500</v>
      </c>
      <c r="AO259" s="255">
        <v>1400</v>
      </c>
      <c r="AP259" s="255">
        <v>0</v>
      </c>
      <c r="AQ259" s="255">
        <v>-0.001</v>
      </c>
      <c r="AR259" s="255">
        <v>1400</v>
      </c>
      <c r="AS259" s="255">
        <v>-0.014</v>
      </c>
      <c r="AT259" s="255">
        <v>0.015</v>
      </c>
    </row>
    <row r="260" spans="38:46" ht="12.75">
      <c r="AL260" s="253">
        <v>38499</v>
      </c>
      <c r="AM260" s="254">
        <v>0.44070601851851854</v>
      </c>
      <c r="AN260" s="255">
        <v>2510</v>
      </c>
      <c r="AO260" s="255">
        <v>1400</v>
      </c>
      <c r="AP260" s="255">
        <v>0</v>
      </c>
      <c r="AQ260" s="255">
        <v>-0.001</v>
      </c>
      <c r="AR260" s="255">
        <v>1400</v>
      </c>
      <c r="AS260" s="255">
        <v>-0.009</v>
      </c>
      <c r="AT260" s="255">
        <v>0.017</v>
      </c>
    </row>
    <row r="261" spans="38:46" ht="12.75">
      <c r="AL261" s="253">
        <v>38499</v>
      </c>
      <c r="AM261" s="254">
        <v>0.44765046296296296</v>
      </c>
      <c r="AN261" s="255">
        <v>2520</v>
      </c>
      <c r="AO261" s="255">
        <v>1400</v>
      </c>
      <c r="AP261" s="255">
        <v>0.001</v>
      </c>
      <c r="AQ261" s="255">
        <v>-0.001</v>
      </c>
      <c r="AR261" s="255">
        <v>1400</v>
      </c>
      <c r="AS261" s="255">
        <v>0.009</v>
      </c>
      <c r="AT261" s="255">
        <v>-0.039</v>
      </c>
    </row>
    <row r="262" spans="38:46" ht="12.75">
      <c r="AL262" s="253">
        <v>38499</v>
      </c>
      <c r="AM262" s="254">
        <v>0.4545949074074074</v>
      </c>
      <c r="AN262" s="255">
        <v>2530</v>
      </c>
      <c r="AO262" s="255">
        <v>1400</v>
      </c>
      <c r="AP262" s="255">
        <v>-0.001</v>
      </c>
      <c r="AQ262" s="255">
        <v>-0.003</v>
      </c>
      <c r="AR262" s="255">
        <v>1400</v>
      </c>
      <c r="AS262" s="255">
        <v>0.012</v>
      </c>
      <c r="AT262" s="255">
        <v>0.007</v>
      </c>
    </row>
    <row r="263" spans="38:46" ht="12.75">
      <c r="AL263" s="253">
        <v>38499</v>
      </c>
      <c r="AM263" s="254">
        <v>0.46153935185185185</v>
      </c>
      <c r="AN263" s="255">
        <v>2540</v>
      </c>
      <c r="AO263" s="255">
        <v>1400</v>
      </c>
      <c r="AP263" s="255">
        <v>0.001</v>
      </c>
      <c r="AQ263" s="255">
        <v>0</v>
      </c>
      <c r="AR263" s="255">
        <v>1400</v>
      </c>
      <c r="AS263" s="255">
        <v>-0.015</v>
      </c>
      <c r="AT263" s="255">
        <v>-0.015</v>
      </c>
    </row>
    <row r="264" spans="38:46" ht="12.75">
      <c r="AL264" s="253">
        <v>38499</v>
      </c>
      <c r="AM264" s="254">
        <v>0.4684837962962963</v>
      </c>
      <c r="AN264" s="255">
        <v>2550</v>
      </c>
      <c r="AO264" s="255">
        <v>1400</v>
      </c>
      <c r="AP264" s="255">
        <v>0</v>
      </c>
      <c r="AQ264" s="255">
        <v>-0.002</v>
      </c>
      <c r="AR264" s="255">
        <v>1400</v>
      </c>
      <c r="AS264" s="255">
        <v>-0.006</v>
      </c>
      <c r="AT264" s="255">
        <v>0.01</v>
      </c>
    </row>
    <row r="265" spans="38:46" ht="12.75">
      <c r="AL265" s="253">
        <v>38499</v>
      </c>
      <c r="AM265" s="254">
        <v>0.4754282407407407</v>
      </c>
      <c r="AN265" s="255">
        <v>2560</v>
      </c>
      <c r="AO265" s="255">
        <v>1400</v>
      </c>
      <c r="AP265" s="255">
        <v>-0.004</v>
      </c>
      <c r="AQ265" s="255">
        <v>-0.001</v>
      </c>
      <c r="AR265" s="255">
        <v>1400</v>
      </c>
      <c r="AS265" s="255">
        <v>0.015</v>
      </c>
      <c r="AT265" s="255">
        <v>-0.004</v>
      </c>
    </row>
    <row r="266" spans="38:46" ht="12.75">
      <c r="AL266" s="253">
        <v>38499</v>
      </c>
      <c r="AM266" s="254">
        <v>0.4823726851851852</v>
      </c>
      <c r="AN266" s="255">
        <v>2570</v>
      </c>
      <c r="AO266" s="255">
        <v>1400</v>
      </c>
      <c r="AP266" s="255">
        <v>-0.002</v>
      </c>
      <c r="AQ266" s="255">
        <v>0</v>
      </c>
      <c r="AR266" s="255">
        <v>1400</v>
      </c>
      <c r="AS266" s="255">
        <v>-0.008</v>
      </c>
      <c r="AT266" s="255">
        <v>-0.009</v>
      </c>
    </row>
    <row r="267" spans="38:46" ht="12.75">
      <c r="AL267" s="253">
        <v>38499</v>
      </c>
      <c r="AM267" s="254">
        <v>0.48931712962962964</v>
      </c>
      <c r="AN267" s="255">
        <v>2580</v>
      </c>
      <c r="AO267" s="255">
        <v>1400</v>
      </c>
      <c r="AP267" s="255">
        <v>-0.001</v>
      </c>
      <c r="AQ267" s="255">
        <v>-0.002</v>
      </c>
      <c r="AR267" s="255">
        <v>1400</v>
      </c>
      <c r="AS267" s="255">
        <v>0.012</v>
      </c>
      <c r="AT267" s="255">
        <v>0.001</v>
      </c>
    </row>
    <row r="268" spans="38:46" ht="12.75">
      <c r="AL268" s="253">
        <v>38499</v>
      </c>
      <c r="AM268" s="254">
        <v>0.49626157407407406</v>
      </c>
      <c r="AN268" s="255">
        <v>2590</v>
      </c>
      <c r="AO268" s="255">
        <v>1400</v>
      </c>
      <c r="AP268" s="255">
        <v>0</v>
      </c>
      <c r="AQ268" s="255">
        <v>-0.002</v>
      </c>
      <c r="AR268" s="255">
        <v>1400</v>
      </c>
      <c r="AS268" s="255">
        <v>0.008</v>
      </c>
      <c r="AT268" s="255">
        <v>0.011</v>
      </c>
    </row>
    <row r="269" spans="38:46" ht="12.75">
      <c r="AL269" s="253">
        <v>38499</v>
      </c>
      <c r="AM269" s="254">
        <v>0.5032175925925926</v>
      </c>
      <c r="AN269" s="255">
        <v>2600</v>
      </c>
      <c r="AO269" s="255">
        <v>1400</v>
      </c>
      <c r="AP269" s="255">
        <v>-0.003</v>
      </c>
      <c r="AQ269" s="255">
        <v>-0.004</v>
      </c>
      <c r="AR269" s="255">
        <v>1400</v>
      </c>
      <c r="AS269" s="255">
        <v>0.009</v>
      </c>
      <c r="AT269" s="255">
        <v>0.02</v>
      </c>
    </row>
    <row r="270" spans="38:46" ht="12.75">
      <c r="AL270" s="253">
        <v>38499</v>
      </c>
      <c r="AM270" s="254">
        <v>0.5101620370370371</v>
      </c>
      <c r="AN270" s="255">
        <v>2610</v>
      </c>
      <c r="AO270" s="255">
        <v>1400</v>
      </c>
      <c r="AP270" s="255">
        <v>-0.001</v>
      </c>
      <c r="AQ270" s="255">
        <v>-0.002</v>
      </c>
      <c r="AR270" s="255">
        <v>1400</v>
      </c>
      <c r="AS270" s="255">
        <v>-0.013</v>
      </c>
      <c r="AT270" s="255">
        <v>-0.011</v>
      </c>
    </row>
    <row r="271" spans="38:46" ht="12.75">
      <c r="AL271" s="253">
        <v>38499</v>
      </c>
      <c r="AM271" s="254">
        <v>0.5170949074074074</v>
      </c>
      <c r="AN271" s="255">
        <v>2620</v>
      </c>
      <c r="AO271" s="255">
        <v>1400</v>
      </c>
      <c r="AP271" s="255">
        <v>-0.002</v>
      </c>
      <c r="AQ271" s="255">
        <v>0</v>
      </c>
      <c r="AR271" s="255">
        <v>1400</v>
      </c>
      <c r="AS271" s="255">
        <v>0.006</v>
      </c>
      <c r="AT271" s="255">
        <v>0.009</v>
      </c>
    </row>
    <row r="272" spans="38:46" ht="12.75">
      <c r="AL272" s="253">
        <v>38499</v>
      </c>
      <c r="AM272" s="254">
        <v>0.524050925925926</v>
      </c>
      <c r="AN272" s="255">
        <v>2630</v>
      </c>
      <c r="AO272" s="255">
        <v>1400</v>
      </c>
      <c r="AP272" s="255">
        <v>-0.001</v>
      </c>
      <c r="AQ272" s="255">
        <v>0.001</v>
      </c>
      <c r="AR272" s="255">
        <v>1400</v>
      </c>
      <c r="AS272" s="255">
        <v>-0.021</v>
      </c>
      <c r="AT272" s="255">
        <v>-0.015</v>
      </c>
    </row>
    <row r="273" spans="38:46" ht="12.75">
      <c r="AL273" s="253">
        <v>38499</v>
      </c>
      <c r="AM273" s="254">
        <v>0.5309953703703704</v>
      </c>
      <c r="AN273" s="255">
        <v>2640</v>
      </c>
      <c r="AO273" s="255">
        <v>1400</v>
      </c>
      <c r="AP273" s="255">
        <v>-0.001</v>
      </c>
      <c r="AQ273" s="255">
        <v>-0.001</v>
      </c>
      <c r="AR273" s="255">
        <v>1400</v>
      </c>
      <c r="AS273" s="255">
        <v>-0.013</v>
      </c>
      <c r="AT273" s="255">
        <v>0.019</v>
      </c>
    </row>
    <row r="274" spans="38:46" ht="12.75">
      <c r="AL274" s="253">
        <v>38499</v>
      </c>
      <c r="AM274" s="254">
        <v>0.5379398148148148</v>
      </c>
      <c r="AN274" s="255">
        <v>2650</v>
      </c>
      <c r="AO274" s="255">
        <v>1400</v>
      </c>
      <c r="AP274" s="255">
        <v>0.001</v>
      </c>
      <c r="AQ274" s="255">
        <v>-0.001</v>
      </c>
      <c r="AR274" s="255">
        <v>1400</v>
      </c>
      <c r="AS274" s="255">
        <v>-0.015</v>
      </c>
      <c r="AT274" s="255">
        <v>0.016</v>
      </c>
    </row>
    <row r="275" spans="38:46" ht="12.75">
      <c r="AL275" s="253">
        <v>38499</v>
      </c>
      <c r="AM275" s="254">
        <v>0.5448842592592592</v>
      </c>
      <c r="AN275" s="255">
        <v>2660</v>
      </c>
      <c r="AO275" s="255">
        <v>1400</v>
      </c>
      <c r="AP275" s="255">
        <v>0</v>
      </c>
      <c r="AQ275" s="255">
        <v>-0.002</v>
      </c>
      <c r="AR275" s="255">
        <v>1400</v>
      </c>
      <c r="AS275" s="255">
        <v>-0.002</v>
      </c>
      <c r="AT275" s="255">
        <v>0.012</v>
      </c>
    </row>
    <row r="276" spans="38:46" ht="12.75">
      <c r="AL276" s="253">
        <v>38499</v>
      </c>
      <c r="AM276" s="254">
        <v>0.5518287037037037</v>
      </c>
      <c r="AN276" s="255">
        <v>2670</v>
      </c>
      <c r="AO276" s="255">
        <v>1400</v>
      </c>
      <c r="AP276" s="255">
        <v>-0.003</v>
      </c>
      <c r="AQ276" s="255">
        <v>-0.001</v>
      </c>
      <c r="AR276" s="255">
        <v>1400</v>
      </c>
      <c r="AS276" s="255">
        <v>-0.011</v>
      </c>
      <c r="AT276" s="255">
        <v>0.008</v>
      </c>
    </row>
    <row r="277" spans="38:46" ht="12.75">
      <c r="AL277" s="253">
        <v>38499</v>
      </c>
      <c r="AM277" s="254">
        <v>0.5587731481481482</v>
      </c>
      <c r="AN277" s="255">
        <v>2680</v>
      </c>
      <c r="AO277" s="255">
        <v>1400</v>
      </c>
      <c r="AP277" s="255">
        <v>-0.003</v>
      </c>
      <c r="AQ277" s="255">
        <v>0</v>
      </c>
      <c r="AR277" s="255">
        <v>1400</v>
      </c>
      <c r="AS277" s="255">
        <v>-0.008</v>
      </c>
      <c r="AT277" s="255">
        <v>0.007</v>
      </c>
    </row>
    <row r="278" spans="38:46" ht="12.75">
      <c r="AL278" s="253">
        <v>38499</v>
      </c>
      <c r="AM278" s="254">
        <v>0.5657175925925926</v>
      </c>
      <c r="AN278" s="255">
        <v>2690</v>
      </c>
      <c r="AO278" s="255">
        <v>1400</v>
      </c>
      <c r="AP278" s="255">
        <v>-0.001</v>
      </c>
      <c r="AQ278" s="255">
        <v>0</v>
      </c>
      <c r="AR278" s="255">
        <v>1400</v>
      </c>
      <c r="AS278" s="255">
        <v>0.009</v>
      </c>
      <c r="AT278" s="255">
        <v>-0.032</v>
      </c>
    </row>
    <row r="279" spans="38:46" ht="12.75">
      <c r="AL279" s="253">
        <v>38499</v>
      </c>
      <c r="AM279" s="254">
        <v>0.5726620370370371</v>
      </c>
      <c r="AN279" s="255">
        <v>2700</v>
      </c>
      <c r="AO279" s="255">
        <v>1400</v>
      </c>
      <c r="AP279" s="255">
        <v>0.001</v>
      </c>
      <c r="AQ279" s="255">
        <v>-0.001</v>
      </c>
      <c r="AR279" s="255">
        <v>1400</v>
      </c>
      <c r="AS279" s="255">
        <v>0.019</v>
      </c>
      <c r="AT279" s="255">
        <v>0.027</v>
      </c>
    </row>
    <row r="280" spans="38:46" ht="12.75">
      <c r="AL280" s="253">
        <v>38499</v>
      </c>
      <c r="AM280" s="254">
        <v>0.5796064814814815</v>
      </c>
      <c r="AN280" s="255">
        <v>2710</v>
      </c>
      <c r="AO280" s="255">
        <v>1400</v>
      </c>
      <c r="AP280" s="255">
        <v>0</v>
      </c>
      <c r="AQ280" s="255">
        <v>-0.001</v>
      </c>
      <c r="AR280" s="255">
        <v>1400</v>
      </c>
      <c r="AS280" s="255">
        <v>-0.015</v>
      </c>
      <c r="AT280" s="255">
        <v>0.021</v>
      </c>
    </row>
    <row r="281" spans="38:46" ht="12.75">
      <c r="AL281" s="253">
        <v>38499</v>
      </c>
      <c r="AM281" s="254">
        <v>0.586550925925926</v>
      </c>
      <c r="AN281" s="255">
        <v>2720</v>
      </c>
      <c r="AO281" s="255">
        <v>1400</v>
      </c>
      <c r="AP281" s="255">
        <v>-0.001</v>
      </c>
      <c r="AQ281" s="255">
        <v>-0.001</v>
      </c>
      <c r="AR281" s="255">
        <v>1400</v>
      </c>
      <c r="AS281" s="255">
        <v>-0.011</v>
      </c>
      <c r="AT281" s="255">
        <v>-0.03</v>
      </c>
    </row>
    <row r="282" spans="38:46" ht="12.75">
      <c r="AL282" s="253">
        <v>38499</v>
      </c>
      <c r="AM282" s="254">
        <v>0.5934953703703704</v>
      </c>
      <c r="AN282" s="255">
        <v>2730</v>
      </c>
      <c r="AO282" s="255">
        <v>1400</v>
      </c>
      <c r="AP282" s="255">
        <v>-0.003</v>
      </c>
      <c r="AQ282" s="255">
        <v>-0.001</v>
      </c>
      <c r="AR282" s="255">
        <v>1400</v>
      </c>
      <c r="AS282" s="255">
        <v>0.008</v>
      </c>
      <c r="AT282" s="255">
        <v>-0.015</v>
      </c>
    </row>
    <row r="283" spans="38:46" ht="12.75">
      <c r="AL283" s="253">
        <v>38499</v>
      </c>
      <c r="AM283" s="254">
        <v>0.6004398148148148</v>
      </c>
      <c r="AN283" s="255">
        <v>2740</v>
      </c>
      <c r="AO283" s="255">
        <v>1400</v>
      </c>
      <c r="AP283" s="255">
        <v>-0.001</v>
      </c>
      <c r="AQ283" s="255">
        <v>-0.001</v>
      </c>
      <c r="AR283" s="255">
        <v>1400</v>
      </c>
      <c r="AS283" s="255">
        <v>0.004</v>
      </c>
      <c r="AT283" s="255">
        <v>-0.005</v>
      </c>
    </row>
    <row r="284" spans="38:46" ht="12.75">
      <c r="AL284" s="253">
        <v>38499</v>
      </c>
      <c r="AM284" s="254">
        <v>0.6073842592592592</v>
      </c>
      <c r="AN284" s="255">
        <v>2750</v>
      </c>
      <c r="AO284" s="255">
        <v>1400</v>
      </c>
      <c r="AP284" s="255">
        <v>-0.003</v>
      </c>
      <c r="AQ284" s="255">
        <v>-0.001</v>
      </c>
      <c r="AR284" s="255">
        <v>1400</v>
      </c>
      <c r="AS284" s="255">
        <v>0.004</v>
      </c>
      <c r="AT284" s="255">
        <v>-0.028</v>
      </c>
    </row>
    <row r="285" spans="38:46" ht="12.75">
      <c r="AL285" s="253">
        <v>38499</v>
      </c>
      <c r="AM285" s="254">
        <v>0.6143287037037037</v>
      </c>
      <c r="AN285" s="255">
        <v>2760</v>
      </c>
      <c r="AO285" s="255">
        <v>1400</v>
      </c>
      <c r="AP285" s="255">
        <v>-0.001</v>
      </c>
      <c r="AQ285" s="255">
        <v>0.001</v>
      </c>
      <c r="AR285" s="255">
        <v>1400</v>
      </c>
      <c r="AS285" s="255">
        <v>0.007</v>
      </c>
      <c r="AT285" s="255">
        <v>0.025</v>
      </c>
    </row>
    <row r="286" spans="38:46" ht="12.75">
      <c r="AL286" s="253">
        <v>38499</v>
      </c>
      <c r="AM286" s="254">
        <v>0.6212731481481482</v>
      </c>
      <c r="AN286" s="255">
        <v>2770</v>
      </c>
      <c r="AO286" s="255">
        <v>1400</v>
      </c>
      <c r="AP286" s="255">
        <v>0.001</v>
      </c>
      <c r="AQ286" s="255">
        <v>-0.002</v>
      </c>
      <c r="AR286" s="255">
        <v>1400</v>
      </c>
      <c r="AS286" s="255">
        <v>0.004</v>
      </c>
      <c r="AT286" s="255">
        <v>-0.011</v>
      </c>
    </row>
    <row r="287" spans="38:46" ht="12.75">
      <c r="AL287" s="253">
        <v>38499</v>
      </c>
      <c r="AM287" s="254">
        <v>0.6282175925925926</v>
      </c>
      <c r="AN287" s="255">
        <v>2780</v>
      </c>
      <c r="AO287" s="255">
        <v>1400</v>
      </c>
      <c r="AP287" s="255">
        <v>-0.002</v>
      </c>
      <c r="AQ287" s="255">
        <v>-0.001</v>
      </c>
      <c r="AR287" s="255">
        <v>1400</v>
      </c>
      <c r="AS287" s="255">
        <v>-0.005</v>
      </c>
      <c r="AT287" s="255">
        <v>0.01</v>
      </c>
    </row>
    <row r="288" spans="38:46" ht="12.75">
      <c r="AL288" s="253">
        <v>38499</v>
      </c>
      <c r="AM288" s="254">
        <v>0.6351620370370371</v>
      </c>
      <c r="AN288" s="255">
        <v>2790</v>
      </c>
      <c r="AO288" s="255">
        <v>1400</v>
      </c>
      <c r="AP288" s="255">
        <v>-0.001</v>
      </c>
      <c r="AQ288" s="255">
        <v>-0.002</v>
      </c>
      <c r="AR288" s="255">
        <v>1400</v>
      </c>
      <c r="AS288" s="255">
        <v>0.004</v>
      </c>
      <c r="AT288" s="255">
        <v>0.01</v>
      </c>
    </row>
    <row r="289" spans="38:46" ht="12.75">
      <c r="AL289" s="253">
        <v>38499</v>
      </c>
      <c r="AM289" s="254">
        <v>0.6421064814814815</v>
      </c>
      <c r="AN289" s="255">
        <v>2800</v>
      </c>
      <c r="AO289" s="255">
        <v>1400</v>
      </c>
      <c r="AP289" s="255">
        <v>-0.002</v>
      </c>
      <c r="AQ289" s="255">
        <v>0</v>
      </c>
      <c r="AR289" s="255">
        <v>1400</v>
      </c>
      <c r="AS289" s="255">
        <v>-0.02</v>
      </c>
      <c r="AT289" s="255">
        <v>-0.01</v>
      </c>
    </row>
    <row r="290" spans="38:46" ht="12.75">
      <c r="AL290" s="253">
        <v>38499</v>
      </c>
      <c r="AM290" s="254">
        <v>0.649050925925926</v>
      </c>
      <c r="AN290" s="255">
        <v>2810</v>
      </c>
      <c r="AO290" s="255">
        <v>1400</v>
      </c>
      <c r="AP290" s="255">
        <v>-0.002</v>
      </c>
      <c r="AQ290" s="255">
        <v>0</v>
      </c>
      <c r="AR290" s="255">
        <v>1400</v>
      </c>
      <c r="AS290" s="255">
        <v>0.013</v>
      </c>
      <c r="AT290" s="255">
        <v>-0.025</v>
      </c>
    </row>
    <row r="291" spans="38:46" ht="12.75">
      <c r="AL291" s="253">
        <v>38499</v>
      </c>
      <c r="AM291" s="254">
        <v>0.6559953703703704</v>
      </c>
      <c r="AN291" s="255">
        <v>2820</v>
      </c>
      <c r="AO291" s="255">
        <v>1400</v>
      </c>
      <c r="AP291" s="255">
        <v>0.001</v>
      </c>
      <c r="AQ291" s="255">
        <v>0</v>
      </c>
      <c r="AR291" s="255">
        <v>1400</v>
      </c>
      <c r="AS291" s="255">
        <v>-0.016</v>
      </c>
      <c r="AT291" s="255">
        <v>0.013</v>
      </c>
    </row>
    <row r="292" spans="38:46" ht="12.75">
      <c r="AL292" s="253">
        <v>38499</v>
      </c>
      <c r="AM292" s="254">
        <v>0.6629398148148148</v>
      </c>
      <c r="AN292" s="255">
        <v>2830</v>
      </c>
      <c r="AO292" s="255">
        <v>1400</v>
      </c>
      <c r="AP292" s="255">
        <v>0</v>
      </c>
      <c r="AQ292" s="255">
        <v>-0.001</v>
      </c>
      <c r="AR292" s="255">
        <v>1400</v>
      </c>
      <c r="AS292" s="255">
        <v>0.006</v>
      </c>
      <c r="AT292" s="255">
        <v>0.034</v>
      </c>
    </row>
    <row r="293" spans="38:46" ht="12.75">
      <c r="AL293" s="253">
        <v>38499</v>
      </c>
      <c r="AM293" s="254">
        <v>0.6698842592592592</v>
      </c>
      <c r="AN293" s="255">
        <v>2840</v>
      </c>
      <c r="AO293" s="255">
        <v>1400</v>
      </c>
      <c r="AP293" s="255">
        <v>-0.001</v>
      </c>
      <c r="AQ293" s="255">
        <v>-0.002</v>
      </c>
      <c r="AR293" s="255">
        <v>1400</v>
      </c>
      <c r="AS293" s="255">
        <v>0.004</v>
      </c>
      <c r="AT293" s="255">
        <v>0.015</v>
      </c>
    </row>
    <row r="294" spans="38:46" ht="12.75">
      <c r="AL294" s="253">
        <v>38499</v>
      </c>
      <c r="AM294" s="254">
        <v>0.6768287037037037</v>
      </c>
      <c r="AN294" s="255">
        <v>2850</v>
      </c>
      <c r="AO294" s="255">
        <v>1400</v>
      </c>
      <c r="AP294" s="255">
        <v>-0.001</v>
      </c>
      <c r="AQ294" s="255">
        <v>-0.002</v>
      </c>
      <c r="AR294" s="255">
        <v>1400</v>
      </c>
      <c r="AS294" s="255">
        <v>-0.041</v>
      </c>
      <c r="AT294" s="255">
        <v>0.004</v>
      </c>
    </row>
    <row r="295" spans="38:46" ht="12.75">
      <c r="AL295" s="253">
        <v>38499</v>
      </c>
      <c r="AM295" s="254">
        <v>0.683773148148148</v>
      </c>
      <c r="AN295" s="255">
        <v>2860</v>
      </c>
      <c r="AO295" s="255">
        <v>1400</v>
      </c>
      <c r="AP295" s="255">
        <v>-0.001</v>
      </c>
      <c r="AQ295" s="255">
        <v>0</v>
      </c>
      <c r="AR295" s="255">
        <v>1400</v>
      </c>
      <c r="AS295" s="255">
        <v>-0.008</v>
      </c>
      <c r="AT295" s="255">
        <v>0.026</v>
      </c>
    </row>
    <row r="296" spans="38:46" ht="12.75">
      <c r="AL296" s="253">
        <v>38499</v>
      </c>
      <c r="AM296" s="254">
        <v>0.6907291666666667</v>
      </c>
      <c r="AN296" s="255">
        <v>2870</v>
      </c>
      <c r="AO296" s="255">
        <v>1400</v>
      </c>
      <c r="AP296" s="255">
        <v>-0.001</v>
      </c>
      <c r="AQ296" s="255">
        <v>-0.002</v>
      </c>
      <c r="AR296" s="255">
        <v>1400</v>
      </c>
      <c r="AS296" s="255">
        <v>-0.001</v>
      </c>
      <c r="AT296" s="255">
        <v>0.022</v>
      </c>
    </row>
    <row r="297" spans="38:46" ht="12.75">
      <c r="AL297" s="253">
        <v>38499</v>
      </c>
      <c r="AM297" s="254">
        <v>0.697673611111111</v>
      </c>
      <c r="AN297" s="255">
        <v>2880</v>
      </c>
      <c r="AO297" s="255">
        <v>1400</v>
      </c>
      <c r="AP297" s="255">
        <v>0</v>
      </c>
      <c r="AQ297" s="255">
        <v>0</v>
      </c>
      <c r="AR297" s="255">
        <v>1400</v>
      </c>
      <c r="AS297" s="255">
        <v>-0.008</v>
      </c>
      <c r="AT297" s="255">
        <v>-0.009</v>
      </c>
    </row>
    <row r="298" spans="38:46" ht="12.75">
      <c r="AL298" s="253">
        <v>38499</v>
      </c>
      <c r="AM298" s="254">
        <v>0.7046180555555556</v>
      </c>
      <c r="AN298" s="255">
        <v>2890</v>
      </c>
      <c r="AO298" s="255">
        <v>1400</v>
      </c>
      <c r="AP298" s="255">
        <v>0.001</v>
      </c>
      <c r="AQ298" s="255">
        <v>0</v>
      </c>
      <c r="AR298" s="255">
        <v>1400</v>
      </c>
      <c r="AS298" s="255">
        <v>-0.021</v>
      </c>
      <c r="AT298" s="255">
        <v>-0.033</v>
      </c>
    </row>
    <row r="299" spans="38:46" ht="12.75">
      <c r="AL299" s="253">
        <v>38499</v>
      </c>
      <c r="AM299" s="254">
        <v>0.7115625</v>
      </c>
      <c r="AN299" s="255">
        <v>2900</v>
      </c>
      <c r="AO299" s="255">
        <v>1400</v>
      </c>
      <c r="AP299" s="255">
        <v>-0.004</v>
      </c>
      <c r="AQ299" s="255">
        <v>-0.001</v>
      </c>
      <c r="AR299" s="255">
        <v>1400</v>
      </c>
      <c r="AS299" s="255">
        <v>-0.032</v>
      </c>
      <c r="AT299" s="255">
        <v>-0.021</v>
      </c>
    </row>
    <row r="300" spans="38:46" ht="12.75">
      <c r="AL300" s="253">
        <v>38499</v>
      </c>
      <c r="AM300" s="254">
        <v>0.7185069444444445</v>
      </c>
      <c r="AN300" s="255">
        <v>2910</v>
      </c>
      <c r="AO300" s="255">
        <v>1400</v>
      </c>
      <c r="AP300" s="255">
        <v>0</v>
      </c>
      <c r="AQ300" s="255">
        <v>0</v>
      </c>
      <c r="AR300" s="255">
        <v>1400</v>
      </c>
      <c r="AS300" s="255">
        <v>0.033</v>
      </c>
      <c r="AT300" s="255">
        <v>0.031</v>
      </c>
    </row>
    <row r="301" spans="38:46" ht="12.75">
      <c r="AL301" s="253">
        <v>38499</v>
      </c>
      <c r="AM301" s="254">
        <v>0.7254513888888888</v>
      </c>
      <c r="AN301" s="255">
        <v>2920</v>
      </c>
      <c r="AO301" s="255">
        <v>1400</v>
      </c>
      <c r="AP301" s="255">
        <v>-0.001</v>
      </c>
      <c r="AQ301" s="255">
        <v>0</v>
      </c>
      <c r="AR301" s="255">
        <v>1400</v>
      </c>
      <c r="AS301" s="255">
        <v>-0.025</v>
      </c>
      <c r="AT301" s="255">
        <v>-0.002</v>
      </c>
    </row>
    <row r="302" spans="38:46" ht="12.75">
      <c r="AL302" s="253">
        <v>38499</v>
      </c>
      <c r="AM302" s="254">
        <v>0.7323958333333334</v>
      </c>
      <c r="AN302" s="255">
        <v>2930</v>
      </c>
      <c r="AO302" s="255">
        <v>1400</v>
      </c>
      <c r="AP302" s="255">
        <v>-0.002</v>
      </c>
      <c r="AQ302" s="255">
        <v>0</v>
      </c>
      <c r="AR302" s="255">
        <v>1400</v>
      </c>
      <c r="AS302" s="255">
        <v>-0.001</v>
      </c>
      <c r="AT302" s="255">
        <v>-0.002</v>
      </c>
    </row>
    <row r="303" spans="38:46" ht="12.75">
      <c r="AL303" s="253">
        <v>38499</v>
      </c>
      <c r="AM303" s="254">
        <v>0.7393402777777777</v>
      </c>
      <c r="AN303" s="255">
        <v>2940</v>
      </c>
      <c r="AO303" s="255">
        <v>1400</v>
      </c>
      <c r="AP303" s="255">
        <v>-0.002</v>
      </c>
      <c r="AQ303" s="255">
        <v>-0.001</v>
      </c>
      <c r="AR303" s="255">
        <v>1400</v>
      </c>
      <c r="AS303" s="255">
        <v>0.021</v>
      </c>
      <c r="AT303" s="255">
        <v>0.024</v>
      </c>
    </row>
    <row r="304" spans="38:46" ht="12.75">
      <c r="AL304" s="253">
        <v>38499</v>
      </c>
      <c r="AM304" s="254">
        <v>0.7462847222222222</v>
      </c>
      <c r="AN304" s="255">
        <v>2950</v>
      </c>
      <c r="AO304" s="255">
        <v>1400</v>
      </c>
      <c r="AP304" s="255">
        <v>-0.002</v>
      </c>
      <c r="AQ304" s="255">
        <v>0</v>
      </c>
      <c r="AR304" s="255">
        <v>1400</v>
      </c>
      <c r="AS304" s="255">
        <v>0.011</v>
      </c>
      <c r="AT304" s="255">
        <v>0.004</v>
      </c>
    </row>
    <row r="305" spans="38:46" ht="12.75">
      <c r="AL305" s="253">
        <v>38499</v>
      </c>
      <c r="AM305" s="254">
        <v>0.7532291666666667</v>
      </c>
      <c r="AN305" s="255">
        <v>2960</v>
      </c>
      <c r="AO305" s="255">
        <v>1400</v>
      </c>
      <c r="AP305" s="255">
        <v>-0.001</v>
      </c>
      <c r="AQ305" s="255">
        <v>-0.003</v>
      </c>
      <c r="AR305" s="255">
        <v>1400</v>
      </c>
      <c r="AS305" s="255">
        <v>0.019</v>
      </c>
      <c r="AT305" s="255">
        <v>0.008</v>
      </c>
    </row>
    <row r="306" spans="38:46" ht="12.75">
      <c r="AL306" s="253">
        <v>38499</v>
      </c>
      <c r="AM306" s="254">
        <v>0.7601041666666667</v>
      </c>
      <c r="AN306" s="255">
        <v>2970</v>
      </c>
      <c r="AO306" s="255">
        <v>1500</v>
      </c>
      <c r="AP306" s="255">
        <v>-0.001</v>
      </c>
      <c r="AQ306" s="255">
        <v>0</v>
      </c>
      <c r="AR306" s="255">
        <v>1500</v>
      </c>
      <c r="AS306" s="255">
        <v>-0.006</v>
      </c>
      <c r="AT306" s="255">
        <v>0</v>
      </c>
    </row>
    <row r="307" spans="38:46" ht="12.75">
      <c r="AL307" s="253">
        <v>38499</v>
      </c>
      <c r="AM307" s="254">
        <v>0.7670601851851852</v>
      </c>
      <c r="AN307" s="255">
        <v>2980</v>
      </c>
      <c r="AO307" s="255">
        <v>1500</v>
      </c>
      <c r="AP307" s="255">
        <v>-0.001</v>
      </c>
      <c r="AQ307" s="255">
        <v>-0.002</v>
      </c>
      <c r="AR307" s="255">
        <v>1500</v>
      </c>
      <c r="AS307" s="255">
        <v>0.01</v>
      </c>
      <c r="AT307" s="255">
        <v>-0.009</v>
      </c>
    </row>
    <row r="308" spans="38:46" ht="12.75">
      <c r="AL308" s="253">
        <v>38499</v>
      </c>
      <c r="AM308" s="254">
        <v>0.7740046296296296</v>
      </c>
      <c r="AN308" s="255">
        <v>2990</v>
      </c>
      <c r="AO308" s="255">
        <v>1500</v>
      </c>
      <c r="AP308" s="255">
        <v>-0.003</v>
      </c>
      <c r="AQ308" s="255">
        <v>-0.001</v>
      </c>
      <c r="AR308" s="255">
        <v>1500</v>
      </c>
      <c r="AS308" s="255">
        <v>-0.012</v>
      </c>
      <c r="AT308" s="255">
        <v>-0.03</v>
      </c>
    </row>
    <row r="309" spans="38:46" ht="12.75">
      <c r="AL309" s="253">
        <v>38499</v>
      </c>
      <c r="AM309" s="254">
        <v>0.7809490740740741</v>
      </c>
      <c r="AN309" s="255">
        <v>3000</v>
      </c>
      <c r="AO309" s="255">
        <v>1500</v>
      </c>
      <c r="AP309" s="255">
        <v>-0.001</v>
      </c>
      <c r="AQ309" s="255">
        <v>-0.001</v>
      </c>
      <c r="AR309" s="255">
        <v>1500</v>
      </c>
      <c r="AS309" s="255">
        <v>0.016</v>
      </c>
      <c r="AT309" s="255">
        <v>0.002</v>
      </c>
    </row>
    <row r="310" spans="38:46" ht="12.75">
      <c r="AL310" s="253">
        <v>38499</v>
      </c>
      <c r="AM310" s="254">
        <v>0.7878935185185186</v>
      </c>
      <c r="AN310" s="255">
        <v>3010</v>
      </c>
      <c r="AO310" s="255">
        <v>1500</v>
      </c>
      <c r="AP310" s="255">
        <v>-0.001</v>
      </c>
      <c r="AQ310" s="255">
        <v>-0.001</v>
      </c>
      <c r="AR310" s="255">
        <v>1500</v>
      </c>
      <c r="AS310" s="255">
        <v>0.002</v>
      </c>
      <c r="AT310" s="255">
        <v>0.002</v>
      </c>
    </row>
    <row r="311" spans="38:46" ht="12.75">
      <c r="AL311" s="253">
        <v>38499</v>
      </c>
      <c r="AM311" s="254">
        <v>0.7948379629629629</v>
      </c>
      <c r="AN311" s="255">
        <v>3020</v>
      </c>
      <c r="AO311" s="255">
        <v>1500</v>
      </c>
      <c r="AP311" s="255">
        <v>-0.003</v>
      </c>
      <c r="AQ311" s="255">
        <v>-0.002</v>
      </c>
      <c r="AR311" s="255">
        <v>1500</v>
      </c>
      <c r="AS311" s="255">
        <v>-0.006</v>
      </c>
      <c r="AT311" s="255">
        <v>0</v>
      </c>
    </row>
    <row r="312" spans="38:46" ht="12.75">
      <c r="AL312" s="253">
        <v>38499</v>
      </c>
      <c r="AM312" s="254">
        <v>0.8017824074074075</v>
      </c>
      <c r="AN312" s="255">
        <v>3030</v>
      </c>
      <c r="AO312" s="255">
        <v>1500</v>
      </c>
      <c r="AP312" s="255">
        <v>-0.004</v>
      </c>
      <c r="AQ312" s="255">
        <v>-0.005</v>
      </c>
      <c r="AR312" s="255">
        <v>1500</v>
      </c>
      <c r="AS312" s="255">
        <v>0.016</v>
      </c>
      <c r="AT312" s="255">
        <v>0.002</v>
      </c>
    </row>
    <row r="313" spans="38:46" ht="12.75">
      <c r="AL313" s="253">
        <v>38499</v>
      </c>
      <c r="AM313" s="254">
        <v>0.8087268518518518</v>
      </c>
      <c r="AN313" s="255">
        <v>3040</v>
      </c>
      <c r="AO313" s="255">
        <v>1500</v>
      </c>
      <c r="AP313" s="255">
        <v>-0.003</v>
      </c>
      <c r="AQ313" s="255">
        <v>-0.001</v>
      </c>
      <c r="AR313" s="255">
        <v>1500</v>
      </c>
      <c r="AS313" s="255">
        <v>-0.004</v>
      </c>
      <c r="AT313" s="255">
        <v>-0.003</v>
      </c>
    </row>
    <row r="314" spans="38:46" ht="12.75">
      <c r="AL314" s="253">
        <v>38499</v>
      </c>
      <c r="AM314" s="254">
        <v>0.8156712962962963</v>
      </c>
      <c r="AN314" s="255">
        <v>3050</v>
      </c>
      <c r="AO314" s="255">
        <v>1500</v>
      </c>
      <c r="AP314" s="255">
        <v>-0.001</v>
      </c>
      <c r="AQ314" s="255">
        <v>0.001</v>
      </c>
      <c r="AR314" s="255">
        <v>1500</v>
      </c>
      <c r="AS314" s="255">
        <v>0.019</v>
      </c>
      <c r="AT314" s="255">
        <v>-0.007</v>
      </c>
    </row>
    <row r="315" spans="38:46" ht="12.75">
      <c r="AL315" s="253">
        <v>38499</v>
      </c>
      <c r="AM315" s="254">
        <v>0.8226157407407407</v>
      </c>
      <c r="AN315" s="255">
        <v>3060</v>
      </c>
      <c r="AO315" s="255">
        <v>1500</v>
      </c>
      <c r="AP315" s="255">
        <v>-0.003</v>
      </c>
      <c r="AQ315" s="255">
        <v>-0.003</v>
      </c>
      <c r="AR315" s="255">
        <v>1500</v>
      </c>
      <c r="AS315" s="255">
        <v>0.01</v>
      </c>
      <c r="AT315" s="255">
        <v>0.05</v>
      </c>
    </row>
    <row r="316" spans="38:46" ht="12.75">
      <c r="AL316" s="253">
        <v>38499</v>
      </c>
      <c r="AM316" s="254">
        <v>0.8295601851851853</v>
      </c>
      <c r="AN316" s="255">
        <v>3070</v>
      </c>
      <c r="AO316" s="255">
        <v>1500</v>
      </c>
      <c r="AP316" s="255">
        <v>-0.001</v>
      </c>
      <c r="AQ316" s="255">
        <v>0.001</v>
      </c>
      <c r="AR316" s="255">
        <v>1500</v>
      </c>
      <c r="AS316" s="255">
        <v>0.032</v>
      </c>
      <c r="AT316" s="255">
        <v>-0.02</v>
      </c>
    </row>
    <row r="317" spans="38:46" ht="12.75">
      <c r="AL317" s="253">
        <v>38499</v>
      </c>
      <c r="AM317" s="254">
        <v>0.8365046296296296</v>
      </c>
      <c r="AN317" s="255">
        <v>3080</v>
      </c>
      <c r="AO317" s="255">
        <v>1500</v>
      </c>
      <c r="AP317" s="255">
        <v>-0.001</v>
      </c>
      <c r="AQ317" s="255">
        <v>-0.001</v>
      </c>
      <c r="AR317" s="255">
        <v>1500</v>
      </c>
      <c r="AS317" s="255">
        <v>0.011</v>
      </c>
      <c r="AT317" s="255">
        <v>0.007</v>
      </c>
    </row>
    <row r="318" spans="38:46" ht="12.75">
      <c r="AL318" s="253">
        <v>38499</v>
      </c>
      <c r="AM318" s="254">
        <v>0.8434490740740741</v>
      </c>
      <c r="AN318" s="255">
        <v>3090</v>
      </c>
      <c r="AO318" s="255">
        <v>1500</v>
      </c>
      <c r="AP318" s="255">
        <v>-0.002</v>
      </c>
      <c r="AQ318" s="255">
        <v>0</v>
      </c>
      <c r="AR318" s="255">
        <v>1500</v>
      </c>
      <c r="AS318" s="255">
        <v>0.007</v>
      </c>
      <c r="AT318" s="255">
        <v>0.001</v>
      </c>
    </row>
    <row r="319" spans="38:46" ht="12.75">
      <c r="AL319" s="253">
        <v>38499</v>
      </c>
      <c r="AM319" s="254">
        <v>0.8503935185185184</v>
      </c>
      <c r="AN319" s="255">
        <v>3100</v>
      </c>
      <c r="AO319" s="255">
        <v>1500</v>
      </c>
      <c r="AP319" s="255">
        <v>-0.001</v>
      </c>
      <c r="AQ319" s="255">
        <v>0.002</v>
      </c>
      <c r="AR319" s="255">
        <v>1500</v>
      </c>
      <c r="AS319" s="255">
        <v>0</v>
      </c>
      <c r="AT319" s="255">
        <v>-0.009</v>
      </c>
    </row>
    <row r="320" spans="38:46" ht="12.75">
      <c r="AL320" s="253">
        <v>38499</v>
      </c>
      <c r="AM320" s="254">
        <v>0.8573379629629629</v>
      </c>
      <c r="AN320" s="255">
        <v>3110</v>
      </c>
      <c r="AO320" s="255">
        <v>1500</v>
      </c>
      <c r="AP320" s="255">
        <v>-0.001</v>
      </c>
      <c r="AQ320" s="255">
        <v>0</v>
      </c>
      <c r="AR320" s="255">
        <v>1500</v>
      </c>
      <c r="AS320" s="255">
        <v>0.005</v>
      </c>
      <c r="AT320" s="255">
        <v>-0.003</v>
      </c>
    </row>
    <row r="321" spans="38:46" ht="12.75">
      <c r="AL321" s="253">
        <v>38499</v>
      </c>
      <c r="AM321" s="254">
        <v>0.8642824074074075</v>
      </c>
      <c r="AN321" s="255">
        <v>3120</v>
      </c>
      <c r="AO321" s="255">
        <v>1500</v>
      </c>
      <c r="AP321" s="255">
        <v>-0.002</v>
      </c>
      <c r="AQ321" s="255">
        <v>-0.002</v>
      </c>
      <c r="AR321" s="255">
        <v>1500</v>
      </c>
      <c r="AS321" s="255">
        <v>-0.006</v>
      </c>
      <c r="AT321" s="255">
        <v>-0.014</v>
      </c>
    </row>
    <row r="322" spans="38:46" ht="12.75">
      <c r="AL322" s="253">
        <v>38499</v>
      </c>
      <c r="AM322" s="254">
        <v>0.8712268518518519</v>
      </c>
      <c r="AN322" s="255">
        <v>3130</v>
      </c>
      <c r="AO322" s="255">
        <v>1500</v>
      </c>
      <c r="AP322" s="255">
        <v>0</v>
      </c>
      <c r="AQ322" s="255">
        <v>-0.001</v>
      </c>
      <c r="AR322" s="255">
        <v>1500</v>
      </c>
      <c r="AS322" s="255">
        <v>-0.004</v>
      </c>
      <c r="AT322" s="255">
        <v>0.009</v>
      </c>
    </row>
    <row r="323" spans="38:46" ht="12.75">
      <c r="AL323" s="253">
        <v>38499</v>
      </c>
      <c r="AM323" s="254">
        <v>0.8781712962962963</v>
      </c>
      <c r="AN323" s="255">
        <v>3140</v>
      </c>
      <c r="AO323" s="255">
        <v>1500</v>
      </c>
      <c r="AP323" s="255">
        <v>0</v>
      </c>
      <c r="AQ323" s="255">
        <v>0.001</v>
      </c>
      <c r="AR323" s="255">
        <v>1500</v>
      </c>
      <c r="AS323" s="255">
        <v>-0.005</v>
      </c>
      <c r="AT323" s="255">
        <v>0.009</v>
      </c>
    </row>
    <row r="324" spans="38:46" ht="12.75">
      <c r="AL324" s="253">
        <v>38499</v>
      </c>
      <c r="AM324" s="254">
        <v>0.8851157407407407</v>
      </c>
      <c r="AN324" s="255">
        <v>3150</v>
      </c>
      <c r="AO324" s="255">
        <v>1500</v>
      </c>
      <c r="AP324" s="255">
        <v>-0.001</v>
      </c>
      <c r="AQ324" s="255">
        <v>0</v>
      </c>
      <c r="AR324" s="255">
        <v>1500</v>
      </c>
      <c r="AS324" s="255">
        <v>-0.014</v>
      </c>
      <c r="AT324" s="255">
        <v>0.02</v>
      </c>
    </row>
    <row r="325" spans="38:46" ht="12.75">
      <c r="AL325" s="253">
        <v>38499</v>
      </c>
      <c r="AM325" s="254">
        <v>0.8920601851851852</v>
      </c>
      <c r="AN325" s="255">
        <v>3160</v>
      </c>
      <c r="AO325" s="255">
        <v>1500</v>
      </c>
      <c r="AP325" s="255">
        <v>0</v>
      </c>
      <c r="AQ325" s="255">
        <v>-0.001</v>
      </c>
      <c r="AR325" s="255">
        <v>1500</v>
      </c>
      <c r="AS325" s="255">
        <v>-0.025</v>
      </c>
      <c r="AT325" s="255">
        <v>-0.004</v>
      </c>
    </row>
    <row r="326" spans="38:46" ht="12.75">
      <c r="AL326" s="253">
        <v>38499</v>
      </c>
      <c r="AM326" s="254">
        <v>0.8990046296296296</v>
      </c>
      <c r="AN326" s="255">
        <v>3170</v>
      </c>
      <c r="AO326" s="255">
        <v>1500</v>
      </c>
      <c r="AP326" s="255">
        <v>0</v>
      </c>
      <c r="AQ326" s="255">
        <v>-0.001</v>
      </c>
      <c r="AR326" s="255">
        <v>1500</v>
      </c>
      <c r="AS326" s="255">
        <v>0.023</v>
      </c>
      <c r="AT326" s="255">
        <v>-0.007</v>
      </c>
    </row>
    <row r="327" spans="38:46" ht="12.75">
      <c r="AL327" s="253">
        <v>38499</v>
      </c>
      <c r="AM327" s="254">
        <v>0.9059490740740741</v>
      </c>
      <c r="AN327" s="255">
        <v>3180</v>
      </c>
      <c r="AO327" s="255">
        <v>1500</v>
      </c>
      <c r="AP327" s="255">
        <v>0</v>
      </c>
      <c r="AQ327" s="255">
        <v>-0.002</v>
      </c>
      <c r="AR327" s="255">
        <v>1500</v>
      </c>
      <c r="AS327" s="255">
        <v>0.004</v>
      </c>
      <c r="AT327" s="255">
        <v>-0.008</v>
      </c>
    </row>
    <row r="328" spans="38:46" ht="12.75">
      <c r="AL328" s="253">
        <v>38499</v>
      </c>
      <c r="AM328" s="254">
        <v>0.9128935185185186</v>
      </c>
      <c r="AN328" s="255">
        <v>3190</v>
      </c>
      <c r="AO328" s="255">
        <v>1500</v>
      </c>
      <c r="AP328" s="255">
        <v>-0.001</v>
      </c>
      <c r="AQ328" s="255">
        <v>-0.003</v>
      </c>
      <c r="AR328" s="255">
        <v>1500</v>
      </c>
      <c r="AS328" s="255">
        <v>0.013</v>
      </c>
      <c r="AT328" s="255">
        <v>-0.033</v>
      </c>
    </row>
    <row r="329" spans="38:46" ht="12.75">
      <c r="AL329" s="253">
        <v>38499</v>
      </c>
      <c r="AM329" s="254">
        <v>0.9198495370370371</v>
      </c>
      <c r="AN329" s="255">
        <v>3200</v>
      </c>
      <c r="AO329" s="255">
        <v>1500</v>
      </c>
      <c r="AP329" s="255">
        <v>-0.002</v>
      </c>
      <c r="AQ329" s="255">
        <v>-0.001</v>
      </c>
      <c r="AR329" s="255">
        <v>1500</v>
      </c>
      <c r="AS329" s="255">
        <v>-0.036</v>
      </c>
      <c r="AT329" s="255">
        <v>-0.003</v>
      </c>
    </row>
    <row r="330" spans="38:46" ht="12.75">
      <c r="AL330" s="253">
        <v>38499</v>
      </c>
      <c r="AM330" s="254">
        <v>0.9267824074074075</v>
      </c>
      <c r="AN330" s="255">
        <v>3210</v>
      </c>
      <c r="AO330" s="255">
        <v>1500</v>
      </c>
      <c r="AP330" s="255">
        <v>0.001</v>
      </c>
      <c r="AQ330" s="255">
        <v>-0.001</v>
      </c>
      <c r="AR330" s="255">
        <v>1500</v>
      </c>
      <c r="AS330" s="255">
        <v>-0.026</v>
      </c>
      <c r="AT330" s="255">
        <v>-0.01</v>
      </c>
    </row>
    <row r="331" spans="38:46" ht="12.75">
      <c r="AL331" s="253">
        <v>38499</v>
      </c>
      <c r="AM331" s="254">
        <v>0.9337268518518518</v>
      </c>
      <c r="AN331" s="255">
        <v>3220</v>
      </c>
      <c r="AO331" s="255">
        <v>1500</v>
      </c>
      <c r="AP331" s="255">
        <v>0</v>
      </c>
      <c r="AQ331" s="255">
        <v>-0.001</v>
      </c>
      <c r="AR331" s="255">
        <v>1500</v>
      </c>
      <c r="AS331" s="255">
        <v>-0.005</v>
      </c>
      <c r="AT331" s="255">
        <v>-0.019</v>
      </c>
    </row>
    <row r="332" spans="38:46" ht="12.75">
      <c r="AL332" s="253">
        <v>38499</v>
      </c>
      <c r="AM332" s="254">
        <v>0.9407060185185184</v>
      </c>
      <c r="AN332" s="255">
        <v>3230</v>
      </c>
      <c r="AO332" s="255">
        <v>1550</v>
      </c>
      <c r="AP332" s="255">
        <v>-0.001</v>
      </c>
      <c r="AQ332" s="255">
        <v>-0.001</v>
      </c>
      <c r="AR332" s="255">
        <v>1550</v>
      </c>
      <c r="AS332" s="255">
        <v>-0.012</v>
      </c>
      <c r="AT332" s="255">
        <v>0.007</v>
      </c>
    </row>
    <row r="333" spans="38:46" ht="12.75">
      <c r="AL333" s="253">
        <v>38499</v>
      </c>
      <c r="AM333" s="254">
        <v>0.947650462962963</v>
      </c>
      <c r="AN333" s="255">
        <v>3240</v>
      </c>
      <c r="AO333" s="255">
        <v>1550</v>
      </c>
      <c r="AP333" s="255">
        <v>-0.001</v>
      </c>
      <c r="AQ333" s="255">
        <v>-0.001</v>
      </c>
      <c r="AR333" s="255">
        <v>1550</v>
      </c>
      <c r="AS333" s="255">
        <v>-0.003</v>
      </c>
      <c r="AT333" s="255">
        <v>-0.009</v>
      </c>
    </row>
    <row r="334" spans="38:46" ht="12.75">
      <c r="AL334" s="253">
        <v>38499</v>
      </c>
      <c r="AM334" s="254">
        <v>0.9545949074074075</v>
      </c>
      <c r="AN334" s="255">
        <v>3250</v>
      </c>
      <c r="AO334" s="255">
        <v>1550</v>
      </c>
      <c r="AP334" s="255">
        <v>-0.003</v>
      </c>
      <c r="AQ334" s="255">
        <v>-0.001</v>
      </c>
      <c r="AR334" s="255">
        <v>1550</v>
      </c>
      <c r="AS334" s="255">
        <v>0</v>
      </c>
      <c r="AT334" s="255">
        <v>-0.001</v>
      </c>
    </row>
    <row r="335" spans="38:46" ht="12.75">
      <c r="AL335" s="253">
        <v>38499</v>
      </c>
      <c r="AM335" s="254">
        <v>0.9615393518518518</v>
      </c>
      <c r="AN335" s="255">
        <v>3260</v>
      </c>
      <c r="AO335" s="255">
        <v>1550</v>
      </c>
      <c r="AP335" s="255">
        <v>-0.001</v>
      </c>
      <c r="AQ335" s="255">
        <v>-0.002</v>
      </c>
      <c r="AR335" s="255">
        <v>1550</v>
      </c>
      <c r="AS335" s="255">
        <v>-0.005</v>
      </c>
      <c r="AT335" s="255">
        <v>-0.006</v>
      </c>
    </row>
    <row r="336" spans="38:46" ht="12.75">
      <c r="AL336" s="253">
        <v>38499</v>
      </c>
      <c r="AM336" s="254">
        <v>0.9684837962962963</v>
      </c>
      <c r="AN336" s="255">
        <v>3270</v>
      </c>
      <c r="AO336" s="255">
        <v>1550</v>
      </c>
      <c r="AP336" s="255">
        <v>-0.002</v>
      </c>
      <c r="AQ336" s="255">
        <v>-0.002</v>
      </c>
      <c r="AR336" s="255">
        <v>1550</v>
      </c>
      <c r="AS336" s="255">
        <v>0.003</v>
      </c>
      <c r="AT336" s="255">
        <v>-0.011</v>
      </c>
    </row>
    <row r="337" spans="38:46" ht="12.75">
      <c r="AL337" s="253">
        <v>38499</v>
      </c>
      <c r="AM337" s="254">
        <v>0.9754282407407407</v>
      </c>
      <c r="AN337" s="255">
        <v>3280</v>
      </c>
      <c r="AO337" s="255">
        <v>1550</v>
      </c>
      <c r="AP337" s="255">
        <v>0</v>
      </c>
      <c r="AQ337" s="255">
        <v>-0.002</v>
      </c>
      <c r="AR337" s="255">
        <v>1550</v>
      </c>
      <c r="AS337" s="255">
        <v>0.008</v>
      </c>
      <c r="AT337" s="255">
        <v>-0.013</v>
      </c>
    </row>
    <row r="338" spans="38:46" ht="12.75">
      <c r="AL338" s="253">
        <v>38499</v>
      </c>
      <c r="AM338" s="254">
        <v>0.9823726851851852</v>
      </c>
      <c r="AN338" s="255">
        <v>3290</v>
      </c>
      <c r="AO338" s="255">
        <v>1550</v>
      </c>
      <c r="AP338" s="255">
        <v>-0.002</v>
      </c>
      <c r="AQ338" s="255">
        <v>-0.001</v>
      </c>
      <c r="AR338" s="255">
        <v>1550</v>
      </c>
      <c r="AS338" s="255">
        <v>-0.008</v>
      </c>
      <c r="AT338" s="255">
        <v>-0.005</v>
      </c>
    </row>
    <row r="339" spans="38:46" ht="12.75">
      <c r="AL339" s="253">
        <v>38499</v>
      </c>
      <c r="AM339" s="254">
        <v>0.9893171296296296</v>
      </c>
      <c r="AN339" s="255">
        <v>3300</v>
      </c>
      <c r="AO339" s="255">
        <v>1550</v>
      </c>
      <c r="AP339" s="255">
        <v>-0.002</v>
      </c>
      <c r="AQ339" s="255">
        <v>-0.001</v>
      </c>
      <c r="AR339" s="255">
        <v>1550</v>
      </c>
      <c r="AS339" s="255">
        <v>-0.006</v>
      </c>
      <c r="AT339" s="255">
        <v>-0.006</v>
      </c>
    </row>
    <row r="340" spans="38:46" ht="12.75">
      <c r="AL340" s="253">
        <v>38499</v>
      </c>
      <c r="AM340" s="254">
        <v>0.9962615740740741</v>
      </c>
      <c r="AN340" s="255">
        <v>3310</v>
      </c>
      <c r="AO340" s="255">
        <v>1550</v>
      </c>
      <c r="AP340" s="255">
        <v>0</v>
      </c>
      <c r="AQ340" s="255">
        <v>-0.003</v>
      </c>
      <c r="AR340" s="255">
        <v>1550</v>
      </c>
      <c r="AS340" s="255">
        <v>0.011</v>
      </c>
      <c r="AT340" s="255">
        <v>0.016</v>
      </c>
    </row>
    <row r="341" spans="38:46" ht="12.75">
      <c r="AL341" s="253">
        <v>38500</v>
      </c>
      <c r="AM341" s="254">
        <v>0.003206018518518519</v>
      </c>
      <c r="AN341" s="255">
        <v>3320</v>
      </c>
      <c r="AO341" s="255">
        <v>1550</v>
      </c>
      <c r="AP341" s="255">
        <v>-0.003</v>
      </c>
      <c r="AQ341" s="255">
        <v>-0.003</v>
      </c>
      <c r="AR341" s="255">
        <v>1550</v>
      </c>
      <c r="AS341" s="255">
        <v>0.003</v>
      </c>
      <c r="AT341" s="255">
        <v>-0.013</v>
      </c>
    </row>
    <row r="342" spans="38:46" ht="12.75">
      <c r="AL342" s="253">
        <v>38500</v>
      </c>
      <c r="AM342" s="254">
        <v>0.010150462962962964</v>
      </c>
      <c r="AN342" s="255">
        <v>3330</v>
      </c>
      <c r="AO342" s="255">
        <v>1550</v>
      </c>
      <c r="AP342" s="255">
        <v>-0.003</v>
      </c>
      <c r="AQ342" s="255">
        <v>-0.001</v>
      </c>
      <c r="AR342" s="255">
        <v>1550</v>
      </c>
      <c r="AS342" s="255">
        <v>0.004</v>
      </c>
      <c r="AT342" s="255">
        <v>-0.002</v>
      </c>
    </row>
    <row r="343" spans="38:46" ht="12.75">
      <c r="AL343" s="253">
        <v>38500</v>
      </c>
      <c r="AM343" s="254">
        <v>0.01709490740740741</v>
      </c>
      <c r="AN343" s="255">
        <v>3340</v>
      </c>
      <c r="AO343" s="255">
        <v>1550</v>
      </c>
      <c r="AP343" s="255">
        <v>-0.002</v>
      </c>
      <c r="AQ343" s="255">
        <v>-0.002</v>
      </c>
      <c r="AR343" s="255">
        <v>1550</v>
      </c>
      <c r="AS343" s="255">
        <v>0.015</v>
      </c>
      <c r="AT343" s="255">
        <v>0.023</v>
      </c>
    </row>
    <row r="344" spans="38:46" ht="12.75">
      <c r="AL344" s="253">
        <v>38500</v>
      </c>
      <c r="AM344" s="254">
        <v>0.024039351851851853</v>
      </c>
      <c r="AN344" s="255">
        <v>3350</v>
      </c>
      <c r="AO344" s="255">
        <v>1550</v>
      </c>
      <c r="AP344" s="255">
        <v>-0.001</v>
      </c>
      <c r="AQ344" s="255">
        <v>-0.002</v>
      </c>
      <c r="AR344" s="255">
        <v>1550</v>
      </c>
      <c r="AS344" s="255">
        <v>-0.014</v>
      </c>
      <c r="AT344" s="255">
        <v>0.017</v>
      </c>
    </row>
    <row r="345" spans="38:46" ht="12.75">
      <c r="AL345" s="253">
        <v>38500</v>
      </c>
      <c r="AM345" s="254">
        <v>0.030983796296296297</v>
      </c>
      <c r="AN345" s="255">
        <v>3360</v>
      </c>
      <c r="AO345" s="255">
        <v>1550</v>
      </c>
      <c r="AP345" s="255">
        <v>-0.003</v>
      </c>
      <c r="AQ345" s="255">
        <v>0</v>
      </c>
      <c r="AR345" s="255">
        <v>1550</v>
      </c>
      <c r="AS345" s="255">
        <v>-0.022</v>
      </c>
      <c r="AT345" s="255">
        <v>0.007</v>
      </c>
    </row>
    <row r="346" spans="38:46" ht="12.75">
      <c r="AL346" s="253">
        <v>38500</v>
      </c>
      <c r="AM346" s="254">
        <v>0.03792824074074074</v>
      </c>
      <c r="AN346" s="255">
        <v>3370</v>
      </c>
      <c r="AO346" s="255">
        <v>1550</v>
      </c>
      <c r="AP346" s="255">
        <v>-0.003</v>
      </c>
      <c r="AQ346" s="255">
        <v>0</v>
      </c>
      <c r="AR346" s="255">
        <v>1550</v>
      </c>
      <c r="AS346" s="255">
        <v>0.003</v>
      </c>
      <c r="AT346" s="255">
        <v>-0.006</v>
      </c>
    </row>
    <row r="347" spans="38:46" ht="12.75">
      <c r="AL347" s="253">
        <v>38500</v>
      </c>
      <c r="AM347" s="254">
        <v>0.04488425925925926</v>
      </c>
      <c r="AN347" s="255">
        <v>3380</v>
      </c>
      <c r="AO347" s="255">
        <v>1550</v>
      </c>
      <c r="AP347" s="255">
        <v>-0.003</v>
      </c>
      <c r="AQ347" s="255">
        <v>-0.002</v>
      </c>
      <c r="AR347" s="255">
        <v>1550</v>
      </c>
      <c r="AS347" s="255">
        <v>-0.01</v>
      </c>
      <c r="AT347" s="255">
        <v>0.025</v>
      </c>
    </row>
    <row r="348" spans="38:46" ht="12.75">
      <c r="AL348" s="253">
        <v>38500</v>
      </c>
      <c r="AM348" s="254">
        <v>0.0518287037037037</v>
      </c>
      <c r="AN348" s="255">
        <v>3390</v>
      </c>
      <c r="AO348" s="255">
        <v>1550</v>
      </c>
      <c r="AP348" s="255">
        <v>0</v>
      </c>
      <c r="AQ348" s="255">
        <v>-0.002</v>
      </c>
      <c r="AR348" s="255">
        <v>1550</v>
      </c>
      <c r="AS348" s="255">
        <v>0.004</v>
      </c>
      <c r="AT348" s="255">
        <v>-0.002</v>
      </c>
    </row>
    <row r="349" spans="38:46" ht="12.75">
      <c r="AL349" s="253">
        <v>38500</v>
      </c>
      <c r="AM349" s="254">
        <v>0.05877314814814815</v>
      </c>
      <c r="AN349" s="255">
        <v>3400</v>
      </c>
      <c r="AO349" s="255">
        <v>1550</v>
      </c>
      <c r="AP349" s="255">
        <v>-0.001</v>
      </c>
      <c r="AQ349" s="255">
        <v>-0.003</v>
      </c>
      <c r="AR349" s="255">
        <v>1550</v>
      </c>
      <c r="AS349" s="255">
        <v>0.014</v>
      </c>
      <c r="AT349" s="255">
        <v>0.009</v>
      </c>
    </row>
    <row r="350" spans="38:46" ht="12.75">
      <c r="AL350" s="253">
        <v>38500</v>
      </c>
      <c r="AM350" s="254">
        <v>0.06571759259259259</v>
      </c>
      <c r="AN350" s="255">
        <v>3410</v>
      </c>
      <c r="AO350" s="255">
        <v>1550</v>
      </c>
      <c r="AP350" s="255">
        <v>-0.003</v>
      </c>
      <c r="AQ350" s="255">
        <v>0</v>
      </c>
      <c r="AR350" s="255">
        <v>1550</v>
      </c>
      <c r="AS350" s="255">
        <v>0.026</v>
      </c>
      <c r="AT350" s="255">
        <v>-0.002</v>
      </c>
    </row>
    <row r="351" spans="38:46" ht="12.75">
      <c r="AL351" s="253">
        <v>38500</v>
      </c>
      <c r="AM351" s="254">
        <v>0.07266203703703704</v>
      </c>
      <c r="AN351" s="255">
        <v>3420</v>
      </c>
      <c r="AO351" s="255">
        <v>1550</v>
      </c>
      <c r="AP351" s="255">
        <v>-0.004</v>
      </c>
      <c r="AQ351" s="255">
        <v>-0.001</v>
      </c>
      <c r="AR351" s="255">
        <v>1550</v>
      </c>
      <c r="AS351" s="255">
        <v>0.02</v>
      </c>
      <c r="AT351" s="255">
        <v>0</v>
      </c>
    </row>
    <row r="352" spans="38:46" ht="12.75">
      <c r="AL352" s="253">
        <v>38500</v>
      </c>
      <c r="AM352" s="254">
        <v>0.07960648148148149</v>
      </c>
      <c r="AN352" s="255">
        <v>3430</v>
      </c>
      <c r="AO352" s="255">
        <v>1550</v>
      </c>
      <c r="AP352" s="255">
        <v>-0.001</v>
      </c>
      <c r="AQ352" s="255">
        <v>-0.002</v>
      </c>
      <c r="AR352" s="255">
        <v>1550</v>
      </c>
      <c r="AS352" s="255">
        <v>-0.002</v>
      </c>
      <c r="AT352" s="255">
        <v>-0.018</v>
      </c>
    </row>
    <row r="353" spans="38:46" ht="12.75">
      <c r="AL353" s="253">
        <v>38500</v>
      </c>
      <c r="AM353" s="254">
        <v>0.08655092592592593</v>
      </c>
      <c r="AN353" s="255">
        <v>3440</v>
      </c>
      <c r="AO353" s="255">
        <v>1550</v>
      </c>
      <c r="AP353" s="255">
        <v>-0.002</v>
      </c>
      <c r="AQ353" s="255">
        <v>-0.001</v>
      </c>
      <c r="AR353" s="255">
        <v>1550</v>
      </c>
      <c r="AS353" s="255">
        <v>-0.004</v>
      </c>
      <c r="AT353" s="255">
        <v>0.01</v>
      </c>
    </row>
    <row r="354" spans="38:46" ht="12.75">
      <c r="AL354" s="253">
        <v>38500</v>
      </c>
      <c r="AM354" s="254">
        <v>0.09349537037037037</v>
      </c>
      <c r="AN354" s="255">
        <v>3450</v>
      </c>
      <c r="AO354" s="255">
        <v>1550</v>
      </c>
      <c r="AP354" s="255">
        <v>-0.002</v>
      </c>
      <c r="AQ354" s="255">
        <v>-0.002</v>
      </c>
      <c r="AR354" s="255">
        <v>1550</v>
      </c>
      <c r="AS354" s="255">
        <v>-0.002</v>
      </c>
      <c r="AT354" s="255">
        <v>-0.007</v>
      </c>
    </row>
    <row r="355" spans="38:46" ht="12.75">
      <c r="AL355" s="253">
        <v>38500</v>
      </c>
      <c r="AM355" s="254">
        <v>0.10043981481481483</v>
      </c>
      <c r="AN355" s="255">
        <v>3460</v>
      </c>
      <c r="AO355" s="255">
        <v>1550</v>
      </c>
      <c r="AP355" s="255">
        <v>-0.003</v>
      </c>
      <c r="AQ355" s="255">
        <v>-0.003</v>
      </c>
      <c r="AR355" s="255">
        <v>1550</v>
      </c>
      <c r="AS355" s="255">
        <v>0.019</v>
      </c>
      <c r="AT355" s="255">
        <v>0.028</v>
      </c>
    </row>
    <row r="356" spans="38:46" ht="12.75">
      <c r="AL356" s="253">
        <v>38500</v>
      </c>
      <c r="AM356" s="254">
        <v>0.10738425925925926</v>
      </c>
      <c r="AN356" s="255">
        <v>3470</v>
      </c>
      <c r="AO356" s="255">
        <v>1550</v>
      </c>
      <c r="AP356" s="255">
        <v>-0.002</v>
      </c>
      <c r="AQ356" s="255">
        <v>-0.003</v>
      </c>
      <c r="AR356" s="255">
        <v>1550</v>
      </c>
      <c r="AS356" s="255">
        <v>-0.004</v>
      </c>
      <c r="AT356" s="255">
        <v>-0.008</v>
      </c>
    </row>
    <row r="357" spans="38:46" ht="12.75">
      <c r="AL357" s="253">
        <v>38500</v>
      </c>
      <c r="AM357" s="254">
        <v>0.1143287037037037</v>
      </c>
      <c r="AN357" s="255">
        <v>3480</v>
      </c>
      <c r="AO357" s="255">
        <v>1550</v>
      </c>
      <c r="AP357" s="255">
        <v>-0.003</v>
      </c>
      <c r="AQ357" s="255">
        <v>-0.003</v>
      </c>
      <c r="AR357" s="255">
        <v>1550</v>
      </c>
      <c r="AS357" s="255">
        <v>-0.001</v>
      </c>
      <c r="AT357" s="255">
        <v>-0.005</v>
      </c>
    </row>
    <row r="358" spans="38:46" ht="12.75">
      <c r="AL358" s="253">
        <v>38500</v>
      </c>
      <c r="AM358" s="254">
        <v>0.12127314814814816</v>
      </c>
      <c r="AN358" s="255">
        <v>3490</v>
      </c>
      <c r="AO358" s="255">
        <v>1550</v>
      </c>
      <c r="AP358" s="255">
        <v>-0.001</v>
      </c>
      <c r="AQ358" s="255">
        <v>-0.002</v>
      </c>
      <c r="AR358" s="255">
        <v>1550</v>
      </c>
      <c r="AS358" s="255">
        <v>-0.012</v>
      </c>
      <c r="AT358" s="255">
        <v>0.013</v>
      </c>
    </row>
    <row r="359" spans="38:46" ht="12.75">
      <c r="AL359" s="253">
        <v>38500</v>
      </c>
      <c r="AM359" s="254">
        <v>0.1282175925925926</v>
      </c>
      <c r="AN359" s="255">
        <v>3500</v>
      </c>
      <c r="AO359" s="255">
        <v>1550</v>
      </c>
      <c r="AP359" s="255">
        <v>-0.002</v>
      </c>
      <c r="AQ359" s="255">
        <v>-0.002</v>
      </c>
      <c r="AR359" s="255">
        <v>1550</v>
      </c>
      <c r="AS359" s="255">
        <v>0.018</v>
      </c>
      <c r="AT359" s="255">
        <v>0.006</v>
      </c>
    </row>
    <row r="360" spans="38:46" ht="12.75">
      <c r="AL360" s="253">
        <v>38500</v>
      </c>
      <c r="AM360" s="254">
        <v>0.13516203703703702</v>
      </c>
      <c r="AN360" s="255">
        <v>3510</v>
      </c>
      <c r="AO360" s="255">
        <v>1550</v>
      </c>
      <c r="AP360" s="255">
        <v>-0.002</v>
      </c>
      <c r="AQ360" s="255">
        <v>-0.002</v>
      </c>
      <c r="AR360" s="255">
        <v>1550</v>
      </c>
      <c r="AS360" s="255">
        <v>0.025</v>
      </c>
      <c r="AT360" s="255">
        <v>0.003</v>
      </c>
    </row>
    <row r="361" spans="38:46" ht="12.75">
      <c r="AL361" s="253">
        <v>38500</v>
      </c>
      <c r="AM361" s="254">
        <v>0.1421064814814815</v>
      </c>
      <c r="AN361" s="255">
        <v>3520</v>
      </c>
      <c r="AO361" s="255">
        <v>1550</v>
      </c>
      <c r="AP361" s="255">
        <v>0</v>
      </c>
      <c r="AQ361" s="255">
        <v>-0.001</v>
      </c>
      <c r="AR361" s="255">
        <v>1550</v>
      </c>
      <c r="AS361" s="255">
        <v>0.004</v>
      </c>
      <c r="AT361" s="255">
        <v>0.011</v>
      </c>
    </row>
    <row r="362" spans="38:46" ht="12.75">
      <c r="AL362" s="253">
        <v>38500</v>
      </c>
      <c r="AM362" s="254">
        <v>0.14905092592592592</v>
      </c>
      <c r="AN362" s="255">
        <v>3530</v>
      </c>
      <c r="AO362" s="255">
        <v>1550</v>
      </c>
      <c r="AP362" s="255">
        <v>-0.002</v>
      </c>
      <c r="AQ362" s="255">
        <v>-0.001</v>
      </c>
      <c r="AR362" s="255">
        <v>1550</v>
      </c>
      <c r="AS362" s="255">
        <v>-0.017</v>
      </c>
      <c r="AT362" s="255">
        <v>-0.003</v>
      </c>
    </row>
    <row r="363" spans="38:46" ht="12.75">
      <c r="AL363" s="253">
        <v>38500</v>
      </c>
      <c r="AM363" s="254">
        <v>0.15599537037037037</v>
      </c>
      <c r="AN363" s="255">
        <v>3540</v>
      </c>
      <c r="AO363" s="255">
        <v>1550</v>
      </c>
      <c r="AP363" s="255">
        <v>-0.001</v>
      </c>
      <c r="AQ363" s="255">
        <v>-0.003</v>
      </c>
      <c r="AR363" s="255">
        <v>1550</v>
      </c>
      <c r="AS363" s="255">
        <v>-0.012</v>
      </c>
      <c r="AT363" s="255">
        <v>-0.022</v>
      </c>
    </row>
    <row r="364" spans="38:46" ht="12.75">
      <c r="AL364" s="253">
        <v>38500</v>
      </c>
      <c r="AM364" s="254">
        <v>0.16293981481481482</v>
      </c>
      <c r="AN364" s="255">
        <v>3550</v>
      </c>
      <c r="AO364" s="255">
        <v>1550</v>
      </c>
      <c r="AP364" s="255">
        <v>-0.001</v>
      </c>
      <c r="AQ364" s="255">
        <v>0.001</v>
      </c>
      <c r="AR364" s="255">
        <v>1550</v>
      </c>
      <c r="AS364" s="255">
        <v>-0.013</v>
      </c>
      <c r="AT364" s="255">
        <v>0.03</v>
      </c>
    </row>
    <row r="365" spans="38:46" ht="12.75">
      <c r="AL365" s="253">
        <v>38500</v>
      </c>
      <c r="AM365" s="254">
        <v>0.16988425925925923</v>
      </c>
      <c r="AN365" s="255">
        <v>3560</v>
      </c>
      <c r="AO365" s="255">
        <v>1550</v>
      </c>
      <c r="AP365" s="255">
        <v>-0.002</v>
      </c>
      <c r="AQ365" s="255">
        <v>-0.002</v>
      </c>
      <c r="AR365" s="255">
        <v>1550</v>
      </c>
      <c r="AS365" s="255">
        <v>0.003</v>
      </c>
      <c r="AT365" s="255">
        <v>0.014</v>
      </c>
    </row>
    <row r="366" spans="38:46" ht="12.75">
      <c r="AL366" s="253">
        <v>38500</v>
      </c>
      <c r="AM366" s="254">
        <v>0.1768287037037037</v>
      </c>
      <c r="AN366" s="255">
        <v>3570</v>
      </c>
      <c r="AO366" s="255">
        <v>1550</v>
      </c>
      <c r="AP366" s="255">
        <v>-0.002</v>
      </c>
      <c r="AQ366" s="255">
        <v>-0.005</v>
      </c>
      <c r="AR366" s="255">
        <v>1550</v>
      </c>
      <c r="AS366" s="255">
        <v>-0.025</v>
      </c>
      <c r="AT366" s="255">
        <v>0.011</v>
      </c>
    </row>
    <row r="367" spans="38:46" ht="12.75">
      <c r="AL367" s="253">
        <v>38500</v>
      </c>
      <c r="AM367" s="254">
        <v>0.18377314814814816</v>
      </c>
      <c r="AN367" s="255">
        <v>3580</v>
      </c>
      <c r="AO367" s="255">
        <v>1550</v>
      </c>
      <c r="AP367" s="255">
        <v>-0.002</v>
      </c>
      <c r="AQ367" s="255">
        <v>-0.001</v>
      </c>
      <c r="AR367" s="255">
        <v>1550</v>
      </c>
      <c r="AS367" s="255">
        <v>-0.01</v>
      </c>
      <c r="AT367" s="255">
        <v>0.01</v>
      </c>
    </row>
    <row r="368" spans="38:46" ht="12.75">
      <c r="AL368" s="253">
        <v>38500</v>
      </c>
      <c r="AM368" s="254">
        <v>0.19071759259259258</v>
      </c>
      <c r="AN368" s="255">
        <v>3590</v>
      </c>
      <c r="AO368" s="255">
        <v>1550</v>
      </c>
      <c r="AP368" s="255">
        <v>-0.001</v>
      </c>
      <c r="AQ368" s="255">
        <v>-0.002</v>
      </c>
      <c r="AR368" s="255">
        <v>1550</v>
      </c>
      <c r="AS368" s="255">
        <v>-0.013</v>
      </c>
      <c r="AT368" s="255">
        <v>-0.022</v>
      </c>
    </row>
    <row r="369" spans="38:46" ht="12.75">
      <c r="AL369" s="253">
        <v>38500</v>
      </c>
      <c r="AM369" s="254">
        <v>0.19766203703703702</v>
      </c>
      <c r="AN369" s="255">
        <v>3600</v>
      </c>
      <c r="AO369" s="255">
        <v>1550</v>
      </c>
      <c r="AP369" s="255">
        <v>-0.002</v>
      </c>
      <c r="AQ369" s="255">
        <v>-0.001</v>
      </c>
      <c r="AR369" s="255">
        <v>1550</v>
      </c>
      <c r="AS369" s="255">
        <v>0.053</v>
      </c>
      <c r="AT369" s="255">
        <v>0.007</v>
      </c>
    </row>
    <row r="370" spans="38:46" ht="12.75">
      <c r="AL370" s="253">
        <v>38500</v>
      </c>
      <c r="AM370" s="254">
        <v>0.2046064814814815</v>
      </c>
      <c r="AN370" s="255">
        <v>3610</v>
      </c>
      <c r="AO370" s="255">
        <v>1550</v>
      </c>
      <c r="AP370" s="255">
        <v>-0.001</v>
      </c>
      <c r="AQ370" s="255">
        <v>0.001</v>
      </c>
      <c r="AR370" s="255">
        <v>1550</v>
      </c>
      <c r="AS370" s="255">
        <v>-0.019</v>
      </c>
      <c r="AT370" s="255">
        <v>0</v>
      </c>
    </row>
    <row r="371" spans="38:46" ht="12.75">
      <c r="AL371" s="253">
        <v>38500</v>
      </c>
      <c r="AM371" s="254">
        <v>0.21155092592592592</v>
      </c>
      <c r="AN371" s="255">
        <v>3620</v>
      </c>
      <c r="AO371" s="255">
        <v>1550</v>
      </c>
      <c r="AP371" s="255">
        <v>-0.001</v>
      </c>
      <c r="AQ371" s="255">
        <v>0.002</v>
      </c>
      <c r="AR371" s="255">
        <v>1550</v>
      </c>
      <c r="AS371" s="255">
        <v>-0.006</v>
      </c>
      <c r="AT371" s="255">
        <v>0.014</v>
      </c>
    </row>
    <row r="372" spans="38:46" ht="12.75">
      <c r="AL372" s="253">
        <v>38500</v>
      </c>
      <c r="AM372" s="254">
        <v>0.21849537037037037</v>
      </c>
      <c r="AN372" s="255">
        <v>3630</v>
      </c>
      <c r="AO372" s="255">
        <v>1550</v>
      </c>
      <c r="AP372" s="255">
        <v>0</v>
      </c>
      <c r="AQ372" s="255">
        <v>0</v>
      </c>
      <c r="AR372" s="255">
        <v>1550</v>
      </c>
      <c r="AS372" s="255">
        <v>0.015</v>
      </c>
      <c r="AT372" s="255">
        <v>0.011</v>
      </c>
    </row>
    <row r="373" spans="38:46" ht="12.75">
      <c r="AL373" s="253">
        <v>38500</v>
      </c>
      <c r="AM373" s="254">
        <v>0.2254513888888889</v>
      </c>
      <c r="AN373" s="255">
        <v>3640</v>
      </c>
      <c r="AO373" s="255">
        <v>1550</v>
      </c>
      <c r="AP373" s="255">
        <v>0.001</v>
      </c>
      <c r="AQ373" s="255">
        <v>0</v>
      </c>
      <c r="AR373" s="255">
        <v>1550</v>
      </c>
      <c r="AS373" s="255">
        <v>-0.025</v>
      </c>
      <c r="AT373" s="255">
        <v>0.006</v>
      </c>
    </row>
    <row r="374" spans="38:46" ht="12.75">
      <c r="AL374" s="253">
        <v>38500</v>
      </c>
      <c r="AM374" s="254">
        <v>0.23239583333333333</v>
      </c>
      <c r="AN374" s="255">
        <v>3650</v>
      </c>
      <c r="AO374" s="255">
        <v>1550</v>
      </c>
      <c r="AP374" s="255">
        <v>-0.001</v>
      </c>
      <c r="AQ374" s="255">
        <v>-0.002</v>
      </c>
      <c r="AR374" s="255">
        <v>1550</v>
      </c>
      <c r="AS374" s="255">
        <v>0.008</v>
      </c>
      <c r="AT374" s="255">
        <v>0.002</v>
      </c>
    </row>
    <row r="375" spans="38:46" ht="12.75">
      <c r="AL375" s="253">
        <v>38500</v>
      </c>
      <c r="AM375" s="254">
        <v>0.23934027777777778</v>
      </c>
      <c r="AN375" s="255">
        <v>3660</v>
      </c>
      <c r="AO375" s="255">
        <v>1550</v>
      </c>
      <c r="AP375" s="255">
        <v>-0.004</v>
      </c>
      <c r="AQ375" s="255">
        <v>-0.002</v>
      </c>
      <c r="AR375" s="255">
        <v>1550</v>
      </c>
      <c r="AS375" s="255">
        <v>-0.012</v>
      </c>
      <c r="AT375" s="255">
        <v>0.003</v>
      </c>
    </row>
    <row r="376" spans="38:46" ht="12.75">
      <c r="AL376" s="253">
        <v>38500</v>
      </c>
      <c r="AM376" s="254">
        <v>0.24628472222222222</v>
      </c>
      <c r="AN376" s="255">
        <v>3670</v>
      </c>
      <c r="AO376" s="255">
        <v>1550</v>
      </c>
      <c r="AP376" s="255">
        <v>-0.002</v>
      </c>
      <c r="AQ376" s="255">
        <v>-0.001</v>
      </c>
      <c r="AR376" s="255">
        <v>1550</v>
      </c>
      <c r="AS376" s="255">
        <v>0.004</v>
      </c>
      <c r="AT376" s="255">
        <v>0.01</v>
      </c>
    </row>
    <row r="377" spans="38:46" ht="12.75">
      <c r="AL377" s="253">
        <v>38500</v>
      </c>
      <c r="AM377" s="254">
        <v>0.25322916666666667</v>
      </c>
      <c r="AN377" s="255">
        <v>3680</v>
      </c>
      <c r="AO377" s="255">
        <v>1550</v>
      </c>
      <c r="AP377" s="255">
        <v>-0.002</v>
      </c>
      <c r="AQ377" s="255">
        <v>-0.002</v>
      </c>
      <c r="AR377" s="255">
        <v>1550</v>
      </c>
      <c r="AS377" s="255">
        <v>0.01</v>
      </c>
      <c r="AT377" s="255">
        <v>-0.002</v>
      </c>
    </row>
    <row r="378" spans="38:46" ht="12.75">
      <c r="AL378" s="253">
        <v>38500</v>
      </c>
      <c r="AM378" s="254">
        <v>0.2601736111111111</v>
      </c>
      <c r="AN378" s="255">
        <v>3690</v>
      </c>
      <c r="AO378" s="255">
        <v>1550</v>
      </c>
      <c r="AP378" s="255">
        <v>-0.002</v>
      </c>
      <c r="AQ378" s="255">
        <v>-0.003</v>
      </c>
      <c r="AR378" s="255">
        <v>1550</v>
      </c>
      <c r="AS378" s="255">
        <v>-0.007</v>
      </c>
      <c r="AT378" s="255">
        <v>0.012</v>
      </c>
    </row>
    <row r="379" spans="38:46" ht="12.75">
      <c r="AL379" s="253">
        <v>38500</v>
      </c>
      <c r="AM379" s="254">
        <v>0.26711805555555557</v>
      </c>
      <c r="AN379" s="255">
        <v>3700</v>
      </c>
      <c r="AO379" s="255">
        <v>1550</v>
      </c>
      <c r="AP379" s="255">
        <v>0</v>
      </c>
      <c r="AQ379" s="255">
        <v>-0.005</v>
      </c>
      <c r="AR379" s="255">
        <v>1550</v>
      </c>
      <c r="AS379" s="255">
        <v>-0.001</v>
      </c>
      <c r="AT379" s="255">
        <v>0.009</v>
      </c>
    </row>
    <row r="380" spans="38:46" ht="12.75">
      <c r="AL380" s="253">
        <v>38500</v>
      </c>
      <c r="AM380" s="254">
        <v>0.2740625</v>
      </c>
      <c r="AN380" s="255">
        <v>3710</v>
      </c>
      <c r="AO380" s="255">
        <v>1550</v>
      </c>
      <c r="AP380" s="255">
        <v>-0.003</v>
      </c>
      <c r="AQ380" s="255">
        <v>-0.002</v>
      </c>
      <c r="AR380" s="255">
        <v>1550</v>
      </c>
      <c r="AS380" s="255">
        <v>0.014</v>
      </c>
      <c r="AT380" s="255">
        <v>0.002</v>
      </c>
    </row>
    <row r="381" spans="38:46" ht="12.75">
      <c r="AL381" s="253">
        <v>38500</v>
      </c>
      <c r="AM381" s="254">
        <v>0.28100694444444446</v>
      </c>
      <c r="AN381" s="255">
        <v>3720</v>
      </c>
      <c r="AO381" s="255">
        <v>1550</v>
      </c>
      <c r="AP381" s="255">
        <v>-0.002</v>
      </c>
      <c r="AQ381" s="255">
        <v>-0.002</v>
      </c>
      <c r="AR381" s="255">
        <v>1550</v>
      </c>
      <c r="AS381" s="255">
        <v>-0.002</v>
      </c>
      <c r="AT381" s="255">
        <v>0.016</v>
      </c>
    </row>
    <row r="382" spans="38:46" ht="12.75">
      <c r="AL382" s="253">
        <v>38500</v>
      </c>
      <c r="AM382" s="254">
        <v>0.2879513888888889</v>
      </c>
      <c r="AN382" s="255">
        <v>3730</v>
      </c>
      <c r="AO382" s="255">
        <v>1550</v>
      </c>
      <c r="AP382" s="255">
        <v>0</v>
      </c>
      <c r="AQ382" s="255">
        <v>-0.003</v>
      </c>
      <c r="AR382" s="255">
        <v>1550</v>
      </c>
      <c r="AS382" s="255">
        <v>0.001</v>
      </c>
      <c r="AT382" s="255">
        <v>-0.005</v>
      </c>
    </row>
    <row r="383" spans="38:46" ht="12.75">
      <c r="AL383" s="253">
        <v>38500</v>
      </c>
      <c r="AM383" s="254">
        <v>0.2948958333333333</v>
      </c>
      <c r="AN383" s="255">
        <v>3740</v>
      </c>
      <c r="AO383" s="255">
        <v>1550</v>
      </c>
      <c r="AP383" s="255">
        <v>0.001</v>
      </c>
      <c r="AQ383" s="255">
        <v>-0.001</v>
      </c>
      <c r="AR383" s="255">
        <v>1550</v>
      </c>
      <c r="AS383" s="255">
        <v>-0.013</v>
      </c>
      <c r="AT383" s="255">
        <v>0</v>
      </c>
    </row>
    <row r="384" spans="38:46" ht="12.75">
      <c r="AL384" s="253">
        <v>38500</v>
      </c>
      <c r="AM384" s="254">
        <v>0.3018402777777778</v>
      </c>
      <c r="AN384" s="255">
        <v>3750</v>
      </c>
      <c r="AO384" s="255">
        <v>1550</v>
      </c>
      <c r="AP384" s="255">
        <v>-0.001</v>
      </c>
      <c r="AQ384" s="255">
        <v>-0.002</v>
      </c>
      <c r="AR384" s="255">
        <v>1550</v>
      </c>
      <c r="AS384" s="255">
        <v>-0.002</v>
      </c>
      <c r="AT384" s="255">
        <v>-0.004</v>
      </c>
    </row>
    <row r="385" spans="38:46" ht="12.75">
      <c r="AL385" s="253">
        <v>38500</v>
      </c>
      <c r="AM385" s="254">
        <v>0.30878472222222225</v>
      </c>
      <c r="AN385" s="255">
        <v>3760</v>
      </c>
      <c r="AO385" s="255">
        <v>1550</v>
      </c>
      <c r="AP385" s="255">
        <v>-0.002</v>
      </c>
      <c r="AQ385" s="255">
        <v>-0.001</v>
      </c>
      <c r="AR385" s="255">
        <v>1550</v>
      </c>
      <c r="AS385" s="255">
        <v>0.002</v>
      </c>
      <c r="AT385" s="255">
        <v>0.003</v>
      </c>
    </row>
    <row r="386" spans="38:46" ht="12.75">
      <c r="AL386" s="253">
        <v>38500</v>
      </c>
      <c r="AM386" s="254">
        <v>0.31572916666666667</v>
      </c>
      <c r="AN386" s="255">
        <v>3770</v>
      </c>
      <c r="AO386" s="255">
        <v>1550</v>
      </c>
      <c r="AP386" s="255">
        <v>-0.001</v>
      </c>
      <c r="AQ386" s="255">
        <v>-0.002</v>
      </c>
      <c r="AR386" s="255">
        <v>1550</v>
      </c>
      <c r="AS386" s="255">
        <v>-0.019</v>
      </c>
      <c r="AT386" s="255">
        <v>-0.004</v>
      </c>
    </row>
    <row r="387" spans="38:46" ht="12.75">
      <c r="AL387" s="253">
        <v>38500</v>
      </c>
      <c r="AM387" s="254">
        <v>0.3226736111111111</v>
      </c>
      <c r="AN387" s="255">
        <v>3780</v>
      </c>
      <c r="AO387" s="255">
        <v>1550</v>
      </c>
      <c r="AP387" s="255">
        <v>-0.001</v>
      </c>
      <c r="AQ387" s="255">
        <v>-0.001</v>
      </c>
      <c r="AR387" s="255">
        <v>1550</v>
      </c>
      <c r="AS387" s="255">
        <v>0.014</v>
      </c>
      <c r="AT387" s="255">
        <v>-0.005</v>
      </c>
    </row>
    <row r="388" spans="38:46" ht="12.75">
      <c r="AL388" s="253">
        <v>38500</v>
      </c>
      <c r="AM388" s="254">
        <v>0.32961805555555557</v>
      </c>
      <c r="AN388" s="255">
        <v>3790</v>
      </c>
      <c r="AO388" s="255">
        <v>1550</v>
      </c>
      <c r="AP388" s="255">
        <v>-0.002</v>
      </c>
      <c r="AQ388" s="255">
        <v>-0.002</v>
      </c>
      <c r="AR388" s="255">
        <v>1550</v>
      </c>
      <c r="AS388" s="255">
        <v>-0.011</v>
      </c>
      <c r="AT388" s="255">
        <v>-0.008</v>
      </c>
    </row>
    <row r="389" spans="38:46" ht="12.75">
      <c r="AL389" s="253">
        <v>38500</v>
      </c>
      <c r="AM389" s="254">
        <v>0.3365625</v>
      </c>
      <c r="AN389" s="255">
        <v>3800</v>
      </c>
      <c r="AO389" s="255">
        <v>1550</v>
      </c>
      <c r="AP389" s="255">
        <v>0.001</v>
      </c>
      <c r="AQ389" s="255">
        <v>-0.001</v>
      </c>
      <c r="AR389" s="255">
        <v>1550</v>
      </c>
      <c r="AS389" s="255">
        <v>-0.005</v>
      </c>
      <c r="AT389" s="255">
        <v>-0.002</v>
      </c>
    </row>
    <row r="390" spans="38:46" ht="12.75">
      <c r="AL390" s="253">
        <v>38500</v>
      </c>
      <c r="AM390" s="254">
        <v>0.34350694444444446</v>
      </c>
      <c r="AN390" s="255">
        <v>3810</v>
      </c>
      <c r="AO390" s="255">
        <v>1550</v>
      </c>
      <c r="AP390" s="255">
        <v>-0.002</v>
      </c>
      <c r="AQ390" s="255">
        <v>0</v>
      </c>
      <c r="AR390" s="255">
        <v>1550</v>
      </c>
      <c r="AS390" s="255">
        <v>-0.011</v>
      </c>
      <c r="AT390" s="255">
        <v>0.023</v>
      </c>
    </row>
    <row r="391" spans="38:46" ht="12.75">
      <c r="AL391" s="253">
        <v>38500</v>
      </c>
      <c r="AM391" s="254">
        <v>0.3504513888888889</v>
      </c>
      <c r="AN391" s="255">
        <v>3820</v>
      </c>
      <c r="AO391" s="255">
        <v>1550</v>
      </c>
      <c r="AP391" s="255">
        <v>-0.001</v>
      </c>
      <c r="AQ391" s="255">
        <v>0</v>
      </c>
      <c r="AR391" s="255">
        <v>1550</v>
      </c>
      <c r="AS391" s="255">
        <v>0.012</v>
      </c>
      <c r="AT391" s="255">
        <v>-0.01</v>
      </c>
    </row>
    <row r="392" spans="38:46" ht="12.75">
      <c r="AL392" s="253">
        <v>38500</v>
      </c>
      <c r="AM392" s="254">
        <v>0.35739583333333336</v>
      </c>
      <c r="AN392" s="255">
        <v>3830</v>
      </c>
      <c r="AO392" s="255">
        <v>1550</v>
      </c>
      <c r="AP392" s="255">
        <v>0.001</v>
      </c>
      <c r="AQ392" s="255">
        <v>-0.002</v>
      </c>
      <c r="AR392" s="255">
        <v>1550</v>
      </c>
      <c r="AS392" s="255">
        <v>0.008</v>
      </c>
      <c r="AT392" s="255">
        <v>0.01</v>
      </c>
    </row>
    <row r="393" spans="38:46" ht="12.75">
      <c r="AL393" s="253">
        <v>38500</v>
      </c>
      <c r="AM393" s="254">
        <v>0.3643402777777778</v>
      </c>
      <c r="AN393" s="255">
        <v>3840</v>
      </c>
      <c r="AO393" s="255">
        <v>1550</v>
      </c>
      <c r="AP393" s="255">
        <v>-0.002</v>
      </c>
      <c r="AQ393" s="255">
        <v>-0.001</v>
      </c>
      <c r="AR393" s="255">
        <v>1550</v>
      </c>
      <c r="AS393" s="255">
        <v>-0.014</v>
      </c>
      <c r="AT393" s="255">
        <v>0.007</v>
      </c>
    </row>
    <row r="394" spans="38:46" ht="12.75">
      <c r="AL394" s="253">
        <v>38500</v>
      </c>
      <c r="AM394" s="254">
        <v>0.3712847222222222</v>
      </c>
      <c r="AN394" s="255">
        <v>3850</v>
      </c>
      <c r="AO394" s="255">
        <v>1550</v>
      </c>
      <c r="AP394" s="255">
        <v>-0.002</v>
      </c>
      <c r="AQ394" s="255">
        <v>0</v>
      </c>
      <c r="AR394" s="255">
        <v>1550</v>
      </c>
      <c r="AS394" s="255">
        <v>0.019</v>
      </c>
      <c r="AT394" s="255">
        <v>0.008</v>
      </c>
    </row>
    <row r="395" spans="38:46" ht="12.75">
      <c r="AL395" s="253">
        <v>38500</v>
      </c>
      <c r="AM395" s="254">
        <v>0.3782407407407407</v>
      </c>
      <c r="AN395" s="255">
        <v>3860</v>
      </c>
      <c r="AO395" s="255">
        <v>1550</v>
      </c>
      <c r="AP395" s="255">
        <v>-0.001</v>
      </c>
      <c r="AQ395" s="255">
        <v>-0.001</v>
      </c>
      <c r="AR395" s="255">
        <v>1550</v>
      </c>
      <c r="AS395" s="255">
        <v>-0.001</v>
      </c>
      <c r="AT395" s="255">
        <v>-0.006</v>
      </c>
    </row>
    <row r="396" spans="38:46" ht="12.75">
      <c r="AL396" s="253">
        <v>38500</v>
      </c>
      <c r="AM396" s="254">
        <v>0.38518518518518513</v>
      </c>
      <c r="AN396" s="255">
        <v>3870</v>
      </c>
      <c r="AO396" s="255">
        <v>1550</v>
      </c>
      <c r="AP396" s="255">
        <v>-0.002</v>
      </c>
      <c r="AQ396" s="255">
        <v>-0.002</v>
      </c>
      <c r="AR396" s="255">
        <v>1550</v>
      </c>
      <c r="AS396" s="255">
        <v>0.017</v>
      </c>
      <c r="AT396" s="255">
        <v>-0.002</v>
      </c>
    </row>
    <row r="397" spans="38:46" ht="12.75">
      <c r="AL397" s="253">
        <v>38500</v>
      </c>
      <c r="AM397" s="254">
        <v>0.39212962962962966</v>
      </c>
      <c r="AN397" s="255">
        <v>3880</v>
      </c>
      <c r="AO397" s="255">
        <v>1550</v>
      </c>
      <c r="AP397" s="255">
        <v>-0.001</v>
      </c>
      <c r="AQ397" s="255">
        <v>0.001</v>
      </c>
      <c r="AR397" s="255">
        <v>1550</v>
      </c>
      <c r="AS397" s="255">
        <v>-0.009</v>
      </c>
      <c r="AT397" s="255">
        <v>0</v>
      </c>
    </row>
    <row r="398" spans="38:46" ht="12.75">
      <c r="AL398" s="253">
        <v>38500</v>
      </c>
      <c r="AM398" s="254">
        <v>0.3990625</v>
      </c>
      <c r="AN398" s="255">
        <v>3890</v>
      </c>
      <c r="AO398" s="255">
        <v>1550</v>
      </c>
      <c r="AP398" s="255">
        <v>0</v>
      </c>
      <c r="AQ398" s="255">
        <v>-0.001</v>
      </c>
      <c r="AR398" s="255">
        <v>1550</v>
      </c>
      <c r="AS398" s="255">
        <v>-0.014</v>
      </c>
      <c r="AT398" s="255">
        <v>-0.006</v>
      </c>
    </row>
    <row r="399" spans="38:46" ht="12.75">
      <c r="AL399" s="253">
        <v>38500</v>
      </c>
      <c r="AM399" s="254">
        <v>0.4060185185185185</v>
      </c>
      <c r="AN399" s="255">
        <v>3900</v>
      </c>
      <c r="AO399" s="255">
        <v>1550</v>
      </c>
      <c r="AP399" s="255">
        <v>-0.002</v>
      </c>
      <c r="AQ399" s="255">
        <v>-0.001</v>
      </c>
      <c r="AR399" s="255">
        <v>1550</v>
      </c>
      <c r="AS399" s="255">
        <v>-0.004</v>
      </c>
      <c r="AT399" s="255">
        <v>0.019</v>
      </c>
    </row>
    <row r="400" spans="38:46" ht="12.75">
      <c r="AL400" s="253">
        <v>38500</v>
      </c>
      <c r="AM400" s="254">
        <v>0.412962962962963</v>
      </c>
      <c r="AN400" s="255">
        <v>3910</v>
      </c>
      <c r="AO400" s="255">
        <v>1550</v>
      </c>
      <c r="AP400" s="255">
        <v>-0.001</v>
      </c>
      <c r="AQ400" s="255">
        <v>-0.001</v>
      </c>
      <c r="AR400" s="255">
        <v>1550</v>
      </c>
      <c r="AS400" s="255">
        <v>0.017</v>
      </c>
      <c r="AT400" s="255">
        <v>0.006</v>
      </c>
    </row>
    <row r="401" spans="38:46" ht="12.75">
      <c r="AL401" s="253">
        <v>38500</v>
      </c>
      <c r="AM401" s="254">
        <v>0.4199074074074074</v>
      </c>
      <c r="AN401" s="255">
        <v>3920</v>
      </c>
      <c r="AO401" s="255">
        <v>1550</v>
      </c>
      <c r="AP401" s="255">
        <v>-0.002</v>
      </c>
      <c r="AQ401" s="255">
        <v>-0.001</v>
      </c>
      <c r="AR401" s="255">
        <v>1550</v>
      </c>
      <c r="AS401" s="255">
        <v>0.004</v>
      </c>
      <c r="AT401" s="255">
        <v>0.011</v>
      </c>
    </row>
    <row r="402" spans="38:46" ht="12.75">
      <c r="AL402" s="253">
        <v>38500</v>
      </c>
      <c r="AM402" s="254">
        <v>0.4268518518518518</v>
      </c>
      <c r="AN402" s="255">
        <v>3930</v>
      </c>
      <c r="AO402" s="255">
        <v>1550</v>
      </c>
      <c r="AP402" s="255">
        <v>-0.002</v>
      </c>
      <c r="AQ402" s="255">
        <v>0.002</v>
      </c>
      <c r="AR402" s="255">
        <v>1550</v>
      </c>
      <c r="AS402" s="255">
        <v>0.017</v>
      </c>
      <c r="AT402" s="255">
        <v>0.018</v>
      </c>
    </row>
    <row r="403" spans="38:46" ht="12.75">
      <c r="AL403" s="253">
        <v>38500</v>
      </c>
      <c r="AM403" s="254">
        <v>0.4337962962962963</v>
      </c>
      <c r="AN403" s="255">
        <v>3940</v>
      </c>
      <c r="AO403" s="255">
        <v>1550</v>
      </c>
      <c r="AP403" s="255">
        <v>-0.002</v>
      </c>
      <c r="AQ403" s="255">
        <v>-0.002</v>
      </c>
      <c r="AR403" s="255">
        <v>1550</v>
      </c>
      <c r="AS403" s="255">
        <v>-0.002</v>
      </c>
      <c r="AT403" s="255">
        <v>0.007</v>
      </c>
    </row>
    <row r="404" spans="38:46" ht="12.75">
      <c r="AL404" s="253">
        <v>38500</v>
      </c>
      <c r="AM404" s="254">
        <v>0.4407407407407407</v>
      </c>
      <c r="AN404" s="255">
        <v>3950</v>
      </c>
      <c r="AO404" s="255">
        <v>1550</v>
      </c>
      <c r="AP404" s="255">
        <v>0</v>
      </c>
      <c r="AQ404" s="255">
        <v>-0.002</v>
      </c>
      <c r="AR404" s="255">
        <v>1550</v>
      </c>
      <c r="AS404" s="255">
        <v>-0.003</v>
      </c>
      <c r="AT404" s="255">
        <v>0.004</v>
      </c>
    </row>
    <row r="405" spans="38:46" ht="12.75">
      <c r="AL405" s="253">
        <v>38500</v>
      </c>
      <c r="AM405" s="254">
        <v>0.44768518518518513</v>
      </c>
      <c r="AN405" s="255">
        <v>3960</v>
      </c>
      <c r="AO405" s="255">
        <v>1550</v>
      </c>
      <c r="AP405" s="255">
        <v>-0.002</v>
      </c>
      <c r="AQ405" s="255">
        <v>-0.001</v>
      </c>
      <c r="AR405" s="255">
        <v>1550</v>
      </c>
      <c r="AS405" s="255">
        <v>0.007</v>
      </c>
      <c r="AT405" s="255">
        <v>0.006</v>
      </c>
    </row>
    <row r="406" spans="38:46" ht="12.75">
      <c r="AL406" s="253">
        <v>38500</v>
      </c>
      <c r="AM406" s="254">
        <v>0.45462962962962966</v>
      </c>
      <c r="AN406" s="255">
        <v>3970</v>
      </c>
      <c r="AO406" s="255">
        <v>1550</v>
      </c>
      <c r="AP406" s="255">
        <v>-0.003</v>
      </c>
      <c r="AQ406" s="255">
        <v>-0.005</v>
      </c>
      <c r="AR406" s="255">
        <v>1550</v>
      </c>
      <c r="AS406" s="255">
        <v>0.022</v>
      </c>
      <c r="AT406" s="255">
        <v>0.007</v>
      </c>
    </row>
    <row r="407" spans="38:46" ht="12.75">
      <c r="AL407" s="253">
        <v>38500</v>
      </c>
      <c r="AM407" s="254">
        <v>0.4615740740740741</v>
      </c>
      <c r="AN407" s="255">
        <v>3980</v>
      </c>
      <c r="AO407" s="255">
        <v>1550</v>
      </c>
      <c r="AP407" s="255">
        <v>-0.003</v>
      </c>
      <c r="AQ407" s="255">
        <v>-0.003</v>
      </c>
      <c r="AR407" s="255">
        <v>1550</v>
      </c>
      <c r="AS407" s="255">
        <v>-0.013</v>
      </c>
      <c r="AT407" s="255">
        <v>0</v>
      </c>
    </row>
    <row r="408" spans="38:46" ht="12.75">
      <c r="AL408" s="253">
        <v>38500</v>
      </c>
      <c r="AM408" s="254">
        <v>0.4685185185185185</v>
      </c>
      <c r="AN408" s="255">
        <v>3990</v>
      </c>
      <c r="AO408" s="255">
        <v>1550</v>
      </c>
      <c r="AP408" s="255">
        <v>-0.004</v>
      </c>
      <c r="AQ408" s="255">
        <v>-0.002</v>
      </c>
      <c r="AR408" s="255">
        <v>1550</v>
      </c>
      <c r="AS408" s="255">
        <v>-0.015</v>
      </c>
      <c r="AT408" s="255">
        <v>-0.017</v>
      </c>
    </row>
    <row r="409" spans="38:46" ht="12.75">
      <c r="AL409" s="253">
        <v>38500</v>
      </c>
      <c r="AM409" s="254">
        <v>0.475462962962963</v>
      </c>
      <c r="AN409" s="255">
        <v>4000</v>
      </c>
      <c r="AO409" s="255">
        <v>1550</v>
      </c>
      <c r="AP409" s="255">
        <v>-0.001</v>
      </c>
      <c r="AQ409" s="255">
        <v>-0.002</v>
      </c>
      <c r="AR409" s="255">
        <v>1550</v>
      </c>
      <c r="AS409" s="255">
        <v>-0.013</v>
      </c>
      <c r="AT409" s="255">
        <v>-0.009</v>
      </c>
    </row>
    <row r="410" spans="38:46" ht="12.75">
      <c r="AL410" s="253">
        <v>38500</v>
      </c>
      <c r="AM410" s="254">
        <v>0.4824074074074074</v>
      </c>
      <c r="AN410" s="255">
        <v>4010</v>
      </c>
      <c r="AO410" s="255">
        <v>1550</v>
      </c>
      <c r="AP410" s="255">
        <v>-0.002</v>
      </c>
      <c r="AQ410" s="255">
        <v>-0.001</v>
      </c>
      <c r="AR410" s="255">
        <v>1550</v>
      </c>
      <c r="AS410" s="255">
        <v>-0.008</v>
      </c>
      <c r="AT410" s="255">
        <v>0.024</v>
      </c>
    </row>
    <row r="411" spans="38:46" ht="12.75">
      <c r="AL411" s="253">
        <v>38500</v>
      </c>
      <c r="AM411" s="254">
        <v>0.4893518518518518</v>
      </c>
      <c r="AN411" s="255">
        <v>4020</v>
      </c>
      <c r="AO411" s="255">
        <v>1550</v>
      </c>
      <c r="AP411" s="255">
        <v>-0.002</v>
      </c>
      <c r="AQ411" s="255">
        <v>-0.002</v>
      </c>
      <c r="AR411" s="255">
        <v>1550</v>
      </c>
      <c r="AS411" s="255">
        <v>0.019</v>
      </c>
      <c r="AT411" s="255">
        <v>-0.005</v>
      </c>
    </row>
    <row r="412" spans="38:46" ht="12.75">
      <c r="AL412" s="253">
        <v>38500</v>
      </c>
      <c r="AM412" s="254">
        <v>0.4962962962962963</v>
      </c>
      <c r="AN412" s="255">
        <v>4030</v>
      </c>
      <c r="AO412" s="255">
        <v>1550</v>
      </c>
      <c r="AP412" s="255">
        <v>-0.002</v>
      </c>
      <c r="AQ412" s="255">
        <v>-0.001</v>
      </c>
      <c r="AR412" s="255">
        <v>1550</v>
      </c>
      <c r="AS412" s="255">
        <v>-0.001</v>
      </c>
      <c r="AT412" s="255">
        <v>0.003</v>
      </c>
    </row>
    <row r="413" spans="38:46" ht="12.75">
      <c r="AL413" s="253">
        <v>38500</v>
      </c>
      <c r="AM413" s="254">
        <v>0.5032407407407408</v>
      </c>
      <c r="AN413" s="255">
        <v>4040</v>
      </c>
      <c r="AO413" s="255">
        <v>1550</v>
      </c>
      <c r="AP413" s="255">
        <v>-0.003</v>
      </c>
      <c r="AQ413" s="255">
        <v>-0.002</v>
      </c>
      <c r="AR413" s="255">
        <v>1550</v>
      </c>
      <c r="AS413" s="255">
        <v>0.004</v>
      </c>
      <c r="AT413" s="255">
        <v>0.002</v>
      </c>
    </row>
    <row r="414" spans="38:46" ht="12.75">
      <c r="AL414" s="253">
        <v>38500</v>
      </c>
      <c r="AM414" s="254">
        <v>0.5101851851851852</v>
      </c>
      <c r="AN414" s="255">
        <v>4050</v>
      </c>
      <c r="AO414" s="255">
        <v>1550</v>
      </c>
      <c r="AP414" s="255">
        <v>-0.001</v>
      </c>
      <c r="AQ414" s="255">
        <v>-0.002</v>
      </c>
      <c r="AR414" s="255">
        <v>1550</v>
      </c>
      <c r="AS414" s="255">
        <v>-0.009</v>
      </c>
      <c r="AT414" s="255">
        <v>-0.01</v>
      </c>
    </row>
    <row r="415" spans="38:46" ht="12.75">
      <c r="AL415" s="253">
        <v>38500</v>
      </c>
      <c r="AM415" s="254">
        <v>0.5171296296296296</v>
      </c>
      <c r="AN415" s="255">
        <v>4060</v>
      </c>
      <c r="AO415" s="255">
        <v>1550</v>
      </c>
      <c r="AP415" s="255">
        <v>-0.002</v>
      </c>
      <c r="AQ415" s="255">
        <v>-0.003</v>
      </c>
      <c r="AR415" s="255">
        <v>1550</v>
      </c>
      <c r="AS415" s="255">
        <v>-0.004</v>
      </c>
      <c r="AT415" s="255">
        <v>0.023</v>
      </c>
    </row>
    <row r="416" spans="38:46" ht="12.75">
      <c r="AL416" s="253">
        <v>38500</v>
      </c>
      <c r="AM416" s="254">
        <v>0.524074074074074</v>
      </c>
      <c r="AN416" s="255">
        <v>4070</v>
      </c>
      <c r="AO416" s="255">
        <v>1550</v>
      </c>
      <c r="AP416" s="255">
        <v>-0.003</v>
      </c>
      <c r="AQ416" s="255">
        <v>-0.002</v>
      </c>
      <c r="AR416" s="255">
        <v>1550</v>
      </c>
      <c r="AS416" s="255">
        <v>0.017</v>
      </c>
      <c r="AT416" s="255">
        <v>0.004</v>
      </c>
    </row>
    <row r="417" spans="38:46" ht="12.75">
      <c r="AL417" s="253">
        <v>38500</v>
      </c>
      <c r="AM417" s="254">
        <v>0.5310185185185184</v>
      </c>
      <c r="AN417" s="255">
        <v>4080</v>
      </c>
      <c r="AO417" s="255">
        <v>1550</v>
      </c>
      <c r="AP417" s="255">
        <v>-0.001</v>
      </c>
      <c r="AQ417" s="255">
        <v>-0.002</v>
      </c>
      <c r="AR417" s="255">
        <v>1550</v>
      </c>
      <c r="AS417" s="255">
        <v>-0.008</v>
      </c>
      <c r="AT417" s="255">
        <v>0</v>
      </c>
    </row>
    <row r="418" spans="38:46" ht="12.75">
      <c r="AL418" s="253">
        <v>38500</v>
      </c>
      <c r="AM418" s="254">
        <v>0.537962962962963</v>
      </c>
      <c r="AN418" s="255">
        <v>4090</v>
      </c>
      <c r="AO418" s="255">
        <v>1550</v>
      </c>
      <c r="AP418" s="255">
        <v>0</v>
      </c>
      <c r="AQ418" s="255">
        <v>0</v>
      </c>
      <c r="AR418" s="255">
        <v>1550</v>
      </c>
      <c r="AS418" s="255">
        <v>-0.013</v>
      </c>
      <c r="AT418" s="255">
        <v>0.003</v>
      </c>
    </row>
    <row r="419" spans="38:46" ht="12.75">
      <c r="AL419" s="253">
        <v>38500</v>
      </c>
      <c r="AM419" s="254">
        <v>0.5449189814814815</v>
      </c>
      <c r="AN419" s="255">
        <v>4100</v>
      </c>
      <c r="AO419" s="255">
        <v>1550</v>
      </c>
      <c r="AP419" s="255">
        <v>-0.003</v>
      </c>
      <c r="AQ419" s="255">
        <v>-0.002</v>
      </c>
      <c r="AR419" s="255">
        <v>1550</v>
      </c>
      <c r="AS419" s="255">
        <v>-0.01</v>
      </c>
      <c r="AT419" s="255">
        <v>0.014</v>
      </c>
    </row>
    <row r="420" spans="38:46" ht="12.75">
      <c r="AL420" s="253">
        <v>38500</v>
      </c>
      <c r="AM420" s="254">
        <v>0.551863425925926</v>
      </c>
      <c r="AN420" s="255">
        <v>4110</v>
      </c>
      <c r="AO420" s="255">
        <v>1550</v>
      </c>
      <c r="AP420" s="255">
        <v>-0.002</v>
      </c>
      <c r="AQ420" s="255">
        <v>0</v>
      </c>
      <c r="AR420" s="255">
        <v>1550</v>
      </c>
      <c r="AS420" s="255">
        <v>0.009</v>
      </c>
      <c r="AT420" s="255">
        <v>0.007</v>
      </c>
    </row>
    <row r="421" spans="38:46" ht="12.75">
      <c r="AL421" s="253">
        <v>38500</v>
      </c>
      <c r="AM421" s="254">
        <v>0.5587962962962963</v>
      </c>
      <c r="AN421" s="255">
        <v>4120</v>
      </c>
      <c r="AO421" s="255">
        <v>1550</v>
      </c>
      <c r="AP421" s="255">
        <v>-0.001</v>
      </c>
      <c r="AQ421" s="255">
        <v>-0.004</v>
      </c>
      <c r="AR421" s="255">
        <v>1550</v>
      </c>
      <c r="AS421" s="255">
        <v>0.005</v>
      </c>
      <c r="AT421" s="255">
        <v>-0.024</v>
      </c>
    </row>
    <row r="422" spans="38:46" ht="12.75">
      <c r="AL422" s="253">
        <v>38500</v>
      </c>
      <c r="AM422" s="254">
        <v>0.5657523148148148</v>
      </c>
      <c r="AN422" s="255">
        <v>4130</v>
      </c>
      <c r="AO422" s="255">
        <v>1550</v>
      </c>
      <c r="AP422" s="255">
        <v>-0.001</v>
      </c>
      <c r="AQ422" s="255">
        <v>0</v>
      </c>
      <c r="AR422" s="255">
        <v>1550</v>
      </c>
      <c r="AS422" s="255">
        <v>0.008</v>
      </c>
      <c r="AT422" s="255">
        <v>0.014</v>
      </c>
    </row>
    <row r="423" spans="38:46" ht="12.75">
      <c r="AL423" s="253">
        <v>38500</v>
      </c>
      <c r="AM423" s="254">
        <v>0.5726967592592592</v>
      </c>
      <c r="AN423" s="255">
        <v>4140</v>
      </c>
      <c r="AO423" s="255">
        <v>1550</v>
      </c>
      <c r="AP423" s="255">
        <v>-0.001</v>
      </c>
      <c r="AQ423" s="255">
        <v>-0.001</v>
      </c>
      <c r="AR423" s="255">
        <v>1550</v>
      </c>
      <c r="AS423" s="255">
        <v>-0.002</v>
      </c>
      <c r="AT423" s="255">
        <v>0.013</v>
      </c>
    </row>
    <row r="424" spans="38:46" ht="12.75">
      <c r="AL424" s="253">
        <v>38500</v>
      </c>
      <c r="AM424" s="254">
        <v>0.5796412037037036</v>
      </c>
      <c r="AN424" s="255">
        <v>4150</v>
      </c>
      <c r="AO424" s="255">
        <v>1550</v>
      </c>
      <c r="AP424" s="255">
        <v>-0.001</v>
      </c>
      <c r="AQ424" s="255">
        <v>-0.001</v>
      </c>
      <c r="AR424" s="255">
        <v>1550</v>
      </c>
      <c r="AS424" s="255">
        <v>0.006</v>
      </c>
      <c r="AT424" s="255">
        <v>0.011</v>
      </c>
    </row>
    <row r="425" spans="38:46" ht="12.75">
      <c r="AL425" s="253">
        <v>38500</v>
      </c>
      <c r="AM425" s="254">
        <v>0.5865856481481482</v>
      </c>
      <c r="AN425" s="255">
        <v>4160</v>
      </c>
      <c r="AO425" s="255">
        <v>1550</v>
      </c>
      <c r="AP425" s="255">
        <v>-0.001</v>
      </c>
      <c r="AQ425" s="255">
        <v>-0.002</v>
      </c>
      <c r="AR425" s="255">
        <v>1550</v>
      </c>
      <c r="AS425" s="255">
        <v>-0.008</v>
      </c>
      <c r="AT425" s="255">
        <v>-0.02</v>
      </c>
    </row>
    <row r="426" spans="38:46" ht="12.75">
      <c r="AL426" s="253">
        <v>38500</v>
      </c>
      <c r="AM426" s="254">
        <v>0.5935300925925926</v>
      </c>
      <c r="AN426" s="255">
        <v>4170</v>
      </c>
      <c r="AO426" s="255">
        <v>1550</v>
      </c>
      <c r="AP426" s="255">
        <v>-0.004</v>
      </c>
      <c r="AQ426" s="255">
        <v>0</v>
      </c>
      <c r="AR426" s="255">
        <v>1550</v>
      </c>
      <c r="AS426" s="255">
        <v>0.013</v>
      </c>
      <c r="AT426" s="255">
        <v>0.015</v>
      </c>
    </row>
    <row r="427" spans="38:46" ht="12.75">
      <c r="AL427" s="253">
        <v>38500</v>
      </c>
      <c r="AM427" s="254">
        <v>0.600474537037037</v>
      </c>
      <c r="AN427" s="255">
        <v>4180</v>
      </c>
      <c r="AO427" s="255">
        <v>1550</v>
      </c>
      <c r="AP427" s="255">
        <v>0.001</v>
      </c>
      <c r="AQ427" s="255">
        <v>-0.002</v>
      </c>
      <c r="AR427" s="255">
        <v>1550</v>
      </c>
      <c r="AS427" s="255">
        <v>-0.01</v>
      </c>
      <c r="AT427" s="255">
        <v>0.005</v>
      </c>
    </row>
    <row r="428" spans="38:46" ht="12.75">
      <c r="AL428" s="253">
        <v>38500</v>
      </c>
      <c r="AM428" s="254">
        <v>0.6074189814814815</v>
      </c>
      <c r="AN428" s="255">
        <v>4190</v>
      </c>
      <c r="AO428" s="255">
        <v>1550</v>
      </c>
      <c r="AP428" s="255">
        <v>-0.001</v>
      </c>
      <c r="AQ428" s="255">
        <v>-0.004</v>
      </c>
      <c r="AR428" s="255">
        <v>1550</v>
      </c>
      <c r="AS428" s="255">
        <v>0.02</v>
      </c>
      <c r="AT428" s="255">
        <v>-0.009</v>
      </c>
    </row>
    <row r="429" spans="38:46" ht="12.75">
      <c r="AL429" s="253">
        <v>38500</v>
      </c>
      <c r="AM429" s="254">
        <v>0.614363425925926</v>
      </c>
      <c r="AN429" s="255">
        <v>4200</v>
      </c>
      <c r="AO429" s="255">
        <v>1550</v>
      </c>
      <c r="AP429" s="255">
        <v>-0.001</v>
      </c>
      <c r="AQ429" s="255">
        <v>0.002</v>
      </c>
      <c r="AR429" s="255">
        <v>1550</v>
      </c>
      <c r="AS429" s="255">
        <v>0.003</v>
      </c>
      <c r="AT429" s="255">
        <v>-0.013</v>
      </c>
    </row>
    <row r="430" spans="38:46" ht="12.75">
      <c r="AL430" s="253">
        <v>38500</v>
      </c>
      <c r="AM430" s="254">
        <v>0.6213078703703704</v>
      </c>
      <c r="AN430" s="255">
        <v>4210</v>
      </c>
      <c r="AO430" s="255">
        <v>1550</v>
      </c>
      <c r="AP430" s="255">
        <v>0</v>
      </c>
      <c r="AQ430" s="255">
        <v>-0.002</v>
      </c>
      <c r="AR430" s="255">
        <v>1550</v>
      </c>
      <c r="AS430" s="255">
        <v>-0.015</v>
      </c>
      <c r="AT430" s="255">
        <v>-0.002</v>
      </c>
    </row>
    <row r="431" spans="38:46" ht="12.75">
      <c r="AL431" s="253">
        <v>38500</v>
      </c>
      <c r="AM431" s="254">
        <v>0.6282523148148148</v>
      </c>
      <c r="AN431" s="255">
        <v>4220</v>
      </c>
      <c r="AO431" s="255">
        <v>1550</v>
      </c>
      <c r="AP431" s="255">
        <v>-0.002</v>
      </c>
      <c r="AQ431" s="255">
        <v>-0.002</v>
      </c>
      <c r="AR431" s="255">
        <v>1550</v>
      </c>
      <c r="AS431" s="255">
        <v>0.015</v>
      </c>
      <c r="AT431" s="255">
        <v>0.025</v>
      </c>
    </row>
    <row r="432" spans="38:46" ht="12.75">
      <c r="AL432" s="253">
        <v>38500</v>
      </c>
      <c r="AM432" s="254">
        <v>0.6351967592592592</v>
      </c>
      <c r="AN432" s="255">
        <v>4230</v>
      </c>
      <c r="AO432" s="255">
        <v>1550</v>
      </c>
      <c r="AP432" s="255">
        <v>-0.002</v>
      </c>
      <c r="AQ432" s="255">
        <v>-0.003</v>
      </c>
      <c r="AR432" s="255">
        <v>1550</v>
      </c>
      <c r="AS432" s="255">
        <v>0.004</v>
      </c>
      <c r="AT432" s="255">
        <v>0.006</v>
      </c>
    </row>
    <row r="433" spans="38:46" ht="12.75">
      <c r="AL433" s="253">
        <v>38500</v>
      </c>
      <c r="AM433" s="254">
        <v>0.6421412037037036</v>
      </c>
      <c r="AN433" s="255">
        <v>4240</v>
      </c>
      <c r="AO433" s="255">
        <v>1550</v>
      </c>
      <c r="AP433" s="255">
        <v>0.001</v>
      </c>
      <c r="AQ433" s="255">
        <v>0</v>
      </c>
      <c r="AR433" s="255">
        <v>1550</v>
      </c>
      <c r="AS433" s="255">
        <v>-0.005</v>
      </c>
      <c r="AT433" s="255">
        <v>-0.012</v>
      </c>
    </row>
    <row r="434" spans="38:46" ht="12.75">
      <c r="AL434" s="253">
        <v>38500</v>
      </c>
      <c r="AM434" s="254">
        <v>0.6490856481481482</v>
      </c>
      <c r="AN434" s="255">
        <v>4250</v>
      </c>
      <c r="AO434" s="255">
        <v>1550</v>
      </c>
      <c r="AP434" s="255">
        <v>-0.001</v>
      </c>
      <c r="AQ434" s="255">
        <v>-0.001</v>
      </c>
      <c r="AR434" s="255">
        <v>1550</v>
      </c>
      <c r="AS434" s="255">
        <v>-0.005</v>
      </c>
      <c r="AT434" s="255">
        <v>0.007</v>
      </c>
    </row>
    <row r="435" spans="38:46" ht="12.75">
      <c r="AL435" s="253">
        <v>38500</v>
      </c>
      <c r="AM435" s="254">
        <v>0.6560300925925926</v>
      </c>
      <c r="AN435" s="255">
        <v>4260</v>
      </c>
      <c r="AO435" s="255">
        <v>1550</v>
      </c>
      <c r="AP435" s="255">
        <v>-0.002</v>
      </c>
      <c r="AQ435" s="255">
        <v>-0.002</v>
      </c>
      <c r="AR435" s="255">
        <v>1550</v>
      </c>
      <c r="AS435" s="255">
        <v>0.032</v>
      </c>
      <c r="AT435" s="255">
        <v>-0.007</v>
      </c>
    </row>
    <row r="436" spans="38:46" ht="12.75">
      <c r="AL436" s="253">
        <v>38500</v>
      </c>
      <c r="AM436" s="254">
        <v>0.662974537037037</v>
      </c>
      <c r="AN436" s="255">
        <v>4270</v>
      </c>
      <c r="AO436" s="255">
        <v>1550</v>
      </c>
      <c r="AP436" s="255">
        <v>0.001</v>
      </c>
      <c r="AQ436" s="255">
        <v>-0.001</v>
      </c>
      <c r="AR436" s="255">
        <v>1550</v>
      </c>
      <c r="AS436" s="255">
        <v>-0.006</v>
      </c>
      <c r="AT436" s="255">
        <v>0.007</v>
      </c>
    </row>
    <row r="437" spans="38:46" ht="12.75">
      <c r="AL437" s="253">
        <v>38500</v>
      </c>
      <c r="AM437" s="254">
        <v>0.6699189814814814</v>
      </c>
      <c r="AN437" s="255">
        <v>4280</v>
      </c>
      <c r="AO437" s="255">
        <v>1550</v>
      </c>
      <c r="AP437" s="255">
        <v>-0.004</v>
      </c>
      <c r="AQ437" s="255">
        <v>-0.001</v>
      </c>
      <c r="AR437" s="255">
        <v>1550</v>
      </c>
      <c r="AS437" s="255">
        <v>-0.009</v>
      </c>
      <c r="AT437" s="255">
        <v>-0.019</v>
      </c>
    </row>
    <row r="438" spans="38:46" ht="12.75">
      <c r="AL438" s="253">
        <v>38500</v>
      </c>
      <c r="AM438" s="254">
        <v>0.676863425925926</v>
      </c>
      <c r="AN438" s="255">
        <v>4290</v>
      </c>
      <c r="AO438" s="255">
        <v>1550</v>
      </c>
      <c r="AP438" s="255">
        <v>-0.002</v>
      </c>
      <c r="AQ438" s="255">
        <v>-0.001</v>
      </c>
      <c r="AR438" s="255">
        <v>1550</v>
      </c>
      <c r="AS438" s="255">
        <v>0.014</v>
      </c>
      <c r="AT438" s="255">
        <v>0.01</v>
      </c>
    </row>
    <row r="439" spans="38:46" ht="12.75">
      <c r="AL439" s="253">
        <v>38500</v>
      </c>
      <c r="AM439" s="254">
        <v>0.6838078703703704</v>
      </c>
      <c r="AN439" s="255">
        <v>4300</v>
      </c>
      <c r="AO439" s="255">
        <v>1550</v>
      </c>
      <c r="AP439" s="255">
        <v>-0.002</v>
      </c>
      <c r="AQ439" s="255">
        <v>-0.002</v>
      </c>
      <c r="AR439" s="255">
        <v>1550</v>
      </c>
      <c r="AS439" s="255">
        <v>0</v>
      </c>
      <c r="AT439" s="255">
        <v>0.002</v>
      </c>
    </row>
    <row r="440" spans="38:46" ht="12.75">
      <c r="AL440" s="253">
        <v>38500</v>
      </c>
      <c r="AM440" s="254">
        <v>0.6906597222222222</v>
      </c>
      <c r="AN440" s="255">
        <v>4310</v>
      </c>
      <c r="AO440" s="255">
        <v>1600</v>
      </c>
      <c r="AP440" s="255">
        <v>-0.003</v>
      </c>
      <c r="AQ440" s="255">
        <v>-0.002</v>
      </c>
      <c r="AR440" s="255">
        <v>1600</v>
      </c>
      <c r="AS440" s="255">
        <v>0.009</v>
      </c>
      <c r="AT440" s="255">
        <v>0.007</v>
      </c>
    </row>
    <row r="441" spans="38:46" ht="12.75">
      <c r="AL441" s="253">
        <v>38500</v>
      </c>
      <c r="AM441" s="254">
        <v>0.6976041666666667</v>
      </c>
      <c r="AN441" s="255">
        <v>4320</v>
      </c>
      <c r="AO441" s="255">
        <v>1600</v>
      </c>
      <c r="AP441" s="255">
        <v>-0.001</v>
      </c>
      <c r="AQ441" s="255">
        <v>-0.004</v>
      </c>
      <c r="AR441" s="255">
        <v>1600</v>
      </c>
      <c r="AS441" s="255">
        <v>0.016</v>
      </c>
      <c r="AT441" s="255">
        <v>0.009</v>
      </c>
    </row>
    <row r="442" spans="38:46" ht="12.75">
      <c r="AL442" s="253">
        <v>38500</v>
      </c>
      <c r="AM442" s="254">
        <v>0.7045486111111111</v>
      </c>
      <c r="AN442" s="255">
        <v>4330</v>
      </c>
      <c r="AO442" s="255">
        <v>1600</v>
      </c>
      <c r="AP442" s="255">
        <v>-0.001</v>
      </c>
      <c r="AQ442" s="255">
        <v>-0.002</v>
      </c>
      <c r="AR442" s="255">
        <v>1600</v>
      </c>
      <c r="AS442" s="255">
        <v>0.014</v>
      </c>
      <c r="AT442" s="255">
        <v>0.007</v>
      </c>
    </row>
    <row r="443" spans="38:46" ht="12.75">
      <c r="AL443" s="253">
        <v>38500</v>
      </c>
      <c r="AM443" s="254">
        <v>0.7114930555555555</v>
      </c>
      <c r="AN443" s="255">
        <v>4340</v>
      </c>
      <c r="AO443" s="255">
        <v>1600</v>
      </c>
      <c r="AP443" s="255">
        <v>-0.003</v>
      </c>
      <c r="AQ443" s="255">
        <v>-0.002</v>
      </c>
      <c r="AR443" s="255">
        <v>1600</v>
      </c>
      <c r="AS443" s="255">
        <v>0.003</v>
      </c>
      <c r="AT443" s="255">
        <v>-0.006</v>
      </c>
    </row>
    <row r="444" spans="38:46" ht="12.75">
      <c r="AL444" s="253">
        <v>38500</v>
      </c>
      <c r="AM444" s="254">
        <v>0.7184375</v>
      </c>
      <c r="AN444" s="255">
        <v>4350</v>
      </c>
      <c r="AO444" s="255">
        <v>1600</v>
      </c>
      <c r="AP444" s="255">
        <v>-0.003</v>
      </c>
      <c r="AQ444" s="255">
        <v>-0.002</v>
      </c>
      <c r="AR444" s="255">
        <v>1600</v>
      </c>
      <c r="AS444" s="255">
        <v>0.003</v>
      </c>
      <c r="AT444" s="255">
        <v>-0.007</v>
      </c>
    </row>
    <row r="445" spans="38:46" ht="12.75">
      <c r="AL445" s="253">
        <v>38500</v>
      </c>
      <c r="AM445" s="254">
        <v>0.7253819444444445</v>
      </c>
      <c r="AN445" s="255">
        <v>4360</v>
      </c>
      <c r="AO445" s="255">
        <v>1600</v>
      </c>
      <c r="AP445" s="255">
        <v>-0.002</v>
      </c>
      <c r="AQ445" s="255">
        <v>-0.003</v>
      </c>
      <c r="AR445" s="255">
        <v>1600</v>
      </c>
      <c r="AS445" s="255">
        <v>-0.02</v>
      </c>
      <c r="AT445" s="255">
        <v>0.006</v>
      </c>
    </row>
    <row r="446" spans="38:46" ht="12.75">
      <c r="AL446" s="253">
        <v>38500</v>
      </c>
      <c r="AM446" s="254">
        <v>0.7323263888888888</v>
      </c>
      <c r="AN446" s="255">
        <v>4370</v>
      </c>
      <c r="AO446" s="255">
        <v>1600</v>
      </c>
      <c r="AP446" s="255">
        <v>-0.002</v>
      </c>
      <c r="AQ446" s="255">
        <v>-0.002</v>
      </c>
      <c r="AR446" s="255">
        <v>1600</v>
      </c>
      <c r="AS446" s="255">
        <v>0.005</v>
      </c>
      <c r="AT446" s="255">
        <v>-0.003</v>
      </c>
    </row>
    <row r="447" spans="38:46" ht="12.75">
      <c r="AL447" s="253">
        <v>38500</v>
      </c>
      <c r="AM447" s="254">
        <v>0.7392708333333333</v>
      </c>
      <c r="AN447" s="255">
        <v>4380</v>
      </c>
      <c r="AO447" s="255">
        <v>1600</v>
      </c>
      <c r="AP447" s="255">
        <v>-0.003</v>
      </c>
      <c r="AQ447" s="255">
        <v>-0.001</v>
      </c>
      <c r="AR447" s="255">
        <v>1600</v>
      </c>
      <c r="AS447" s="255">
        <v>0.01</v>
      </c>
      <c r="AT447" s="255">
        <v>-0.011</v>
      </c>
    </row>
    <row r="448" spans="38:46" ht="12.75">
      <c r="AL448" s="253">
        <v>38500</v>
      </c>
      <c r="AM448" s="254">
        <v>0.7462152777777779</v>
      </c>
      <c r="AN448" s="255">
        <v>4390</v>
      </c>
      <c r="AO448" s="255">
        <v>1600</v>
      </c>
      <c r="AP448" s="255">
        <v>-0.002</v>
      </c>
      <c r="AQ448" s="255">
        <v>-0.002</v>
      </c>
      <c r="AR448" s="255">
        <v>1600</v>
      </c>
      <c r="AS448" s="255">
        <v>-0.012</v>
      </c>
      <c r="AT448" s="255">
        <v>-0.015</v>
      </c>
    </row>
    <row r="449" spans="38:46" ht="12.75">
      <c r="AL449" s="253">
        <v>38500</v>
      </c>
      <c r="AM449" s="254">
        <v>0.7531712962962963</v>
      </c>
      <c r="AN449" s="255">
        <v>4400</v>
      </c>
      <c r="AO449" s="255">
        <v>1600</v>
      </c>
      <c r="AP449" s="255">
        <v>-0.001</v>
      </c>
      <c r="AQ449" s="255">
        <v>-0.004</v>
      </c>
      <c r="AR449" s="255">
        <v>1600</v>
      </c>
      <c r="AS449" s="255">
        <v>0.02</v>
      </c>
      <c r="AT449" s="255">
        <v>-0.031</v>
      </c>
    </row>
    <row r="450" spans="38:46" ht="12.75">
      <c r="AL450" s="253">
        <v>38500</v>
      </c>
      <c r="AM450" s="254">
        <v>0.7601041666666667</v>
      </c>
      <c r="AN450" s="255">
        <v>4410</v>
      </c>
      <c r="AO450" s="255">
        <v>1600</v>
      </c>
      <c r="AP450" s="255">
        <v>-0.002</v>
      </c>
      <c r="AQ450" s="255">
        <v>-0.002</v>
      </c>
      <c r="AR450" s="255">
        <v>1600</v>
      </c>
      <c r="AS450" s="255">
        <v>-0.002</v>
      </c>
      <c r="AT450" s="255">
        <v>0.029</v>
      </c>
    </row>
    <row r="451" spans="38:46" ht="12.75">
      <c r="AL451" s="253">
        <v>38500</v>
      </c>
      <c r="AM451" s="254">
        <v>0.7670486111111111</v>
      </c>
      <c r="AN451" s="255">
        <v>4420</v>
      </c>
      <c r="AO451" s="255">
        <v>1600</v>
      </c>
      <c r="AP451" s="255">
        <v>-0.003</v>
      </c>
      <c r="AQ451" s="255">
        <v>-0.001</v>
      </c>
      <c r="AR451" s="255">
        <v>1600</v>
      </c>
      <c r="AS451" s="255">
        <v>-0.037</v>
      </c>
      <c r="AT451" s="255">
        <v>-0.002</v>
      </c>
    </row>
    <row r="452" spans="38:46" ht="12.75">
      <c r="AL452" s="253">
        <v>38500</v>
      </c>
      <c r="AM452" s="254">
        <v>0.7740046296296296</v>
      </c>
      <c r="AN452" s="255">
        <v>4430</v>
      </c>
      <c r="AO452" s="255">
        <v>1600</v>
      </c>
      <c r="AP452" s="255">
        <v>-0.002</v>
      </c>
      <c r="AQ452" s="255">
        <v>-0.004</v>
      </c>
      <c r="AR452" s="255">
        <v>1600</v>
      </c>
      <c r="AS452" s="255">
        <v>0.009</v>
      </c>
      <c r="AT452" s="255">
        <v>0.009</v>
      </c>
    </row>
    <row r="453" spans="38:46" ht="12.75">
      <c r="AL453" s="253">
        <v>38500</v>
      </c>
      <c r="AM453" s="254">
        <v>0.7809490740740741</v>
      </c>
      <c r="AN453" s="255">
        <v>4440</v>
      </c>
      <c r="AO453" s="255">
        <v>1600</v>
      </c>
      <c r="AP453" s="255">
        <v>-0.001</v>
      </c>
      <c r="AQ453" s="255">
        <v>-0.001</v>
      </c>
      <c r="AR453" s="255">
        <v>1600</v>
      </c>
      <c r="AS453" s="255">
        <v>-0.012</v>
      </c>
      <c r="AT453" s="255">
        <v>0.004</v>
      </c>
    </row>
    <row r="454" spans="38:46" ht="12.75">
      <c r="AL454" s="253">
        <v>38500</v>
      </c>
      <c r="AM454" s="254">
        <v>0.7878935185185186</v>
      </c>
      <c r="AN454" s="255">
        <v>4450</v>
      </c>
      <c r="AO454" s="255">
        <v>1600</v>
      </c>
      <c r="AP454" s="255">
        <v>-0.001</v>
      </c>
      <c r="AQ454" s="255">
        <v>-0.003</v>
      </c>
      <c r="AR454" s="255">
        <v>1600</v>
      </c>
      <c r="AS454" s="255">
        <v>0.022</v>
      </c>
      <c r="AT454" s="255">
        <v>-0.015</v>
      </c>
    </row>
    <row r="455" spans="38:46" ht="12.75">
      <c r="AL455" s="253">
        <v>38500</v>
      </c>
      <c r="AM455" s="254">
        <v>0.7948379629629629</v>
      </c>
      <c r="AN455" s="255">
        <v>4460</v>
      </c>
      <c r="AO455" s="255">
        <v>1600</v>
      </c>
      <c r="AP455" s="255">
        <v>-0.002</v>
      </c>
      <c r="AQ455" s="255">
        <v>-0.004</v>
      </c>
      <c r="AR455" s="255">
        <v>1600</v>
      </c>
      <c r="AS455" s="255">
        <v>0</v>
      </c>
      <c r="AT455" s="255">
        <v>0.009</v>
      </c>
    </row>
    <row r="456" spans="38:46" ht="12.75">
      <c r="AL456" s="253">
        <v>38500</v>
      </c>
      <c r="AM456" s="254">
        <v>0.8017824074074075</v>
      </c>
      <c r="AN456" s="255">
        <v>4470</v>
      </c>
      <c r="AO456" s="255">
        <v>1600</v>
      </c>
      <c r="AP456" s="255">
        <v>-0.001</v>
      </c>
      <c r="AQ456" s="255">
        <v>-0.004</v>
      </c>
      <c r="AR456" s="255">
        <v>1600</v>
      </c>
      <c r="AS456" s="255">
        <v>0.015</v>
      </c>
      <c r="AT456" s="255">
        <v>-0.003</v>
      </c>
    </row>
    <row r="457" spans="38:46" ht="12.75">
      <c r="AL457" s="253">
        <v>38500</v>
      </c>
      <c r="AM457" s="254">
        <v>0.8087268518518518</v>
      </c>
      <c r="AN457" s="255">
        <v>4480</v>
      </c>
      <c r="AO457" s="255">
        <v>1600</v>
      </c>
      <c r="AP457" s="255">
        <v>-0.004</v>
      </c>
      <c r="AQ457" s="255">
        <v>-0.001</v>
      </c>
      <c r="AR457" s="255">
        <v>1600</v>
      </c>
      <c r="AS457" s="255">
        <v>-0.011</v>
      </c>
      <c r="AT457" s="255">
        <v>-0.013</v>
      </c>
    </row>
    <row r="458" spans="38:46" ht="12.75">
      <c r="AL458" s="253">
        <v>38500</v>
      </c>
      <c r="AM458" s="254">
        <v>0.8156712962962963</v>
      </c>
      <c r="AN458" s="255">
        <v>4490</v>
      </c>
      <c r="AO458" s="255">
        <v>1600</v>
      </c>
      <c r="AP458" s="255">
        <v>-0.003</v>
      </c>
      <c r="AQ458" s="255">
        <v>-0.001</v>
      </c>
      <c r="AR458" s="255">
        <v>1600</v>
      </c>
      <c r="AS458" s="255">
        <v>0.001</v>
      </c>
      <c r="AT458" s="255">
        <v>0.016</v>
      </c>
    </row>
    <row r="459" spans="38:46" ht="12.75">
      <c r="AL459" s="253">
        <v>38500</v>
      </c>
      <c r="AM459" s="254">
        <v>0.8226157407407407</v>
      </c>
      <c r="AN459" s="255">
        <v>4500</v>
      </c>
      <c r="AO459" s="255">
        <v>1600</v>
      </c>
      <c r="AP459" s="255">
        <v>-0.003</v>
      </c>
      <c r="AQ459" s="255">
        <v>-0.001</v>
      </c>
      <c r="AR459" s="255">
        <v>1600</v>
      </c>
      <c r="AS459" s="255">
        <v>-0.012</v>
      </c>
      <c r="AT459" s="255">
        <v>0.003</v>
      </c>
    </row>
    <row r="460" spans="38:46" ht="12.75">
      <c r="AL460" s="253">
        <v>38500</v>
      </c>
      <c r="AM460" s="254">
        <v>0.8295601851851853</v>
      </c>
      <c r="AN460" s="255">
        <v>4510</v>
      </c>
      <c r="AO460" s="255">
        <v>1600</v>
      </c>
      <c r="AP460" s="255">
        <v>-0.003</v>
      </c>
      <c r="AQ460" s="255">
        <v>-0.005</v>
      </c>
      <c r="AR460" s="255">
        <v>1600</v>
      </c>
      <c r="AS460" s="255">
        <v>-0.017</v>
      </c>
      <c r="AT460" s="255">
        <v>-0.014</v>
      </c>
    </row>
    <row r="461" spans="38:46" ht="12.75">
      <c r="AL461" s="253">
        <v>38500</v>
      </c>
      <c r="AM461" s="254">
        <v>0.8365046296296296</v>
      </c>
      <c r="AN461" s="255">
        <v>4520</v>
      </c>
      <c r="AO461" s="255">
        <v>1600</v>
      </c>
      <c r="AP461" s="255">
        <v>-0.003</v>
      </c>
      <c r="AQ461" s="255">
        <v>-0.002</v>
      </c>
      <c r="AR461" s="255">
        <v>1600</v>
      </c>
      <c r="AS461" s="255">
        <v>0.015</v>
      </c>
      <c r="AT461" s="255">
        <v>0.007</v>
      </c>
    </row>
    <row r="462" spans="38:46" ht="12.75">
      <c r="AL462" s="253">
        <v>38500</v>
      </c>
      <c r="AM462" s="254">
        <v>0.8434490740740741</v>
      </c>
      <c r="AN462" s="255">
        <v>4530</v>
      </c>
      <c r="AO462" s="255">
        <v>1600</v>
      </c>
      <c r="AP462" s="255">
        <v>-0.004</v>
      </c>
      <c r="AQ462" s="255">
        <v>-0.001</v>
      </c>
      <c r="AR462" s="255">
        <v>1600</v>
      </c>
      <c r="AS462" s="255">
        <v>-0.024</v>
      </c>
      <c r="AT462" s="255">
        <v>0</v>
      </c>
    </row>
    <row r="463" spans="38:46" ht="12.75">
      <c r="AL463" s="253">
        <v>38500</v>
      </c>
      <c r="AM463" s="254">
        <v>0.8503935185185184</v>
      </c>
      <c r="AN463" s="255">
        <v>4540</v>
      </c>
      <c r="AO463" s="255">
        <v>1600</v>
      </c>
      <c r="AP463" s="255">
        <v>-0.002</v>
      </c>
      <c r="AQ463" s="255">
        <v>-0.001</v>
      </c>
      <c r="AR463" s="255">
        <v>1600</v>
      </c>
      <c r="AS463" s="255">
        <v>-0.003</v>
      </c>
      <c r="AT463" s="255">
        <v>0.003</v>
      </c>
    </row>
    <row r="464" spans="38:46" ht="12.75">
      <c r="AL464" s="253">
        <v>38500</v>
      </c>
      <c r="AM464" s="254">
        <v>0.8573379629629629</v>
      </c>
      <c r="AN464" s="255">
        <v>4550</v>
      </c>
      <c r="AO464" s="255">
        <v>1600</v>
      </c>
      <c r="AP464" s="255">
        <v>-0.001</v>
      </c>
      <c r="AQ464" s="255">
        <v>-0.004</v>
      </c>
      <c r="AR464" s="255">
        <v>1600</v>
      </c>
      <c r="AS464" s="255">
        <v>-0.005</v>
      </c>
      <c r="AT464" s="255">
        <v>0.006</v>
      </c>
    </row>
    <row r="465" spans="38:46" ht="12.75">
      <c r="AL465" s="253">
        <v>38500</v>
      </c>
      <c r="AM465" s="254">
        <v>0.8642824074074075</v>
      </c>
      <c r="AN465" s="255">
        <v>4560</v>
      </c>
      <c r="AO465" s="255">
        <v>1600</v>
      </c>
      <c r="AP465" s="255">
        <v>-0.004</v>
      </c>
      <c r="AQ465" s="255">
        <v>-0.001</v>
      </c>
      <c r="AR465" s="255">
        <v>1600</v>
      </c>
      <c r="AS465" s="255">
        <v>0.003</v>
      </c>
      <c r="AT465" s="255">
        <v>0.008</v>
      </c>
    </row>
    <row r="466" spans="38:46" ht="12.75">
      <c r="AL466" s="253">
        <v>38500</v>
      </c>
      <c r="AM466" s="254">
        <v>0.8712268518518519</v>
      </c>
      <c r="AN466" s="255">
        <v>4570</v>
      </c>
      <c r="AO466" s="255">
        <v>1600</v>
      </c>
      <c r="AP466" s="255">
        <v>-0.002</v>
      </c>
      <c r="AQ466" s="255">
        <v>0</v>
      </c>
      <c r="AR466" s="255">
        <v>1600</v>
      </c>
      <c r="AS466" s="255">
        <v>0.002</v>
      </c>
      <c r="AT466" s="255">
        <v>0.011</v>
      </c>
    </row>
    <row r="467" spans="38:46" ht="12.75">
      <c r="AL467" s="253">
        <v>38500</v>
      </c>
      <c r="AM467" s="254">
        <v>0.8781712962962963</v>
      </c>
      <c r="AN467" s="255">
        <v>4580</v>
      </c>
      <c r="AO467" s="255">
        <v>1600</v>
      </c>
      <c r="AP467" s="255">
        <v>-0.003</v>
      </c>
      <c r="AQ467" s="255">
        <v>-0.001</v>
      </c>
      <c r="AR467" s="255">
        <v>1600</v>
      </c>
      <c r="AS467" s="255">
        <v>0.02</v>
      </c>
      <c r="AT467" s="255">
        <v>0.01</v>
      </c>
    </row>
    <row r="468" spans="38:46" ht="12.75">
      <c r="AL468" s="253">
        <v>38500</v>
      </c>
      <c r="AM468" s="254">
        <v>0.8851157407407407</v>
      </c>
      <c r="AN468" s="255">
        <v>4590</v>
      </c>
      <c r="AO468" s="255">
        <v>1600</v>
      </c>
      <c r="AP468" s="255">
        <v>-0.002</v>
      </c>
      <c r="AQ468" s="255">
        <v>-0.002</v>
      </c>
      <c r="AR468" s="255">
        <v>1600</v>
      </c>
      <c r="AS468" s="255">
        <v>-0.01</v>
      </c>
      <c r="AT468" s="255">
        <v>-0.011</v>
      </c>
    </row>
    <row r="469" spans="38:46" ht="12.75">
      <c r="AL469" s="253">
        <v>38500</v>
      </c>
      <c r="AM469" s="254">
        <v>0.8920601851851852</v>
      </c>
      <c r="AN469" s="255">
        <v>4600</v>
      </c>
      <c r="AO469" s="255">
        <v>1600</v>
      </c>
      <c r="AP469" s="255">
        <v>-0.001</v>
      </c>
      <c r="AQ469" s="255">
        <v>-0.002</v>
      </c>
      <c r="AR469" s="255">
        <v>1600</v>
      </c>
      <c r="AS469" s="255">
        <v>0.006</v>
      </c>
      <c r="AT469" s="255">
        <v>-0.003</v>
      </c>
    </row>
    <row r="470" spans="38:46" ht="12.75">
      <c r="AL470" s="253">
        <v>38500</v>
      </c>
      <c r="AM470" s="254">
        <v>0.8990046296296296</v>
      </c>
      <c r="AN470" s="255">
        <v>4610</v>
      </c>
      <c r="AO470" s="255">
        <v>1600</v>
      </c>
      <c r="AP470" s="255">
        <v>0.001</v>
      </c>
      <c r="AQ470" s="255">
        <v>-0.001</v>
      </c>
      <c r="AR470" s="255">
        <v>1600</v>
      </c>
      <c r="AS470" s="255">
        <v>-0.012</v>
      </c>
      <c r="AT470" s="255">
        <v>-0.008</v>
      </c>
    </row>
    <row r="471" spans="38:46" ht="12.75">
      <c r="AL471" s="253">
        <v>38500</v>
      </c>
      <c r="AM471" s="254">
        <v>0.9059490740740741</v>
      </c>
      <c r="AN471" s="255">
        <v>4620</v>
      </c>
      <c r="AO471" s="255">
        <v>1600</v>
      </c>
      <c r="AP471" s="255">
        <v>-0.002</v>
      </c>
      <c r="AQ471" s="255">
        <v>-0.002</v>
      </c>
      <c r="AR471" s="255">
        <v>1600</v>
      </c>
      <c r="AS471" s="255">
        <v>0.01</v>
      </c>
      <c r="AT471" s="255">
        <v>0.01</v>
      </c>
    </row>
    <row r="472" spans="38:46" ht="12.75">
      <c r="AL472" s="253">
        <v>38500</v>
      </c>
      <c r="AM472" s="254">
        <v>0.9128935185185186</v>
      </c>
      <c r="AN472" s="255">
        <v>4630</v>
      </c>
      <c r="AO472" s="255">
        <v>1600</v>
      </c>
      <c r="AP472" s="255">
        <v>-0.004</v>
      </c>
      <c r="AQ472" s="255">
        <v>-0.003</v>
      </c>
      <c r="AR472" s="255">
        <v>1600</v>
      </c>
      <c r="AS472" s="255">
        <v>-0.028</v>
      </c>
      <c r="AT472" s="255">
        <v>0.003</v>
      </c>
    </row>
    <row r="473" spans="38:46" ht="12.75">
      <c r="AL473" s="253">
        <v>38500</v>
      </c>
      <c r="AM473" s="254">
        <v>0.9198379629629629</v>
      </c>
      <c r="AN473" s="255">
        <v>4640</v>
      </c>
      <c r="AO473" s="255">
        <v>1600</v>
      </c>
      <c r="AP473" s="255">
        <v>-0.003</v>
      </c>
      <c r="AQ473" s="255">
        <v>-0.002</v>
      </c>
      <c r="AR473" s="255">
        <v>1600</v>
      </c>
      <c r="AS473" s="255">
        <v>0.013</v>
      </c>
      <c r="AT473" s="255">
        <v>-0.017</v>
      </c>
    </row>
    <row r="474" spans="38:46" ht="12.75">
      <c r="AL474" s="253">
        <v>38500</v>
      </c>
      <c r="AM474" s="254">
        <v>0.9267824074074075</v>
      </c>
      <c r="AN474" s="255">
        <v>4650</v>
      </c>
      <c r="AO474" s="255">
        <v>1600</v>
      </c>
      <c r="AP474" s="255">
        <v>0</v>
      </c>
      <c r="AQ474" s="255">
        <v>-0.002</v>
      </c>
      <c r="AR474" s="255">
        <v>1600</v>
      </c>
      <c r="AS474" s="255">
        <v>-0.018</v>
      </c>
      <c r="AT474" s="255">
        <v>-0.037</v>
      </c>
    </row>
    <row r="475" spans="38:46" ht="12.75">
      <c r="AL475" s="253">
        <v>38500</v>
      </c>
      <c r="AM475" s="254">
        <v>0.9337268518518518</v>
      </c>
      <c r="AN475" s="255">
        <v>4660</v>
      </c>
      <c r="AO475" s="255">
        <v>1600</v>
      </c>
      <c r="AP475" s="255">
        <v>0</v>
      </c>
      <c r="AQ475" s="255">
        <v>-0.003</v>
      </c>
      <c r="AR475" s="255">
        <v>1600</v>
      </c>
      <c r="AS475" s="255">
        <v>-0.008</v>
      </c>
      <c r="AT475" s="255">
        <v>-0.006</v>
      </c>
    </row>
    <row r="476" spans="38:46" ht="12.75">
      <c r="AL476" s="253">
        <v>38500</v>
      </c>
      <c r="AM476" s="254">
        <v>0.9406712962962963</v>
      </c>
      <c r="AN476" s="255">
        <v>4670</v>
      </c>
      <c r="AO476" s="255">
        <v>1600</v>
      </c>
      <c r="AP476" s="255">
        <v>-0.002</v>
      </c>
      <c r="AQ476" s="255">
        <v>-0.001</v>
      </c>
      <c r="AR476" s="255">
        <v>1600</v>
      </c>
      <c r="AS476" s="255">
        <v>0.014</v>
      </c>
      <c r="AT476" s="255">
        <v>0.025</v>
      </c>
    </row>
    <row r="477" spans="38:46" ht="12.75">
      <c r="AL477" s="253">
        <v>38500</v>
      </c>
      <c r="AM477" s="254">
        <v>0.9476273148148149</v>
      </c>
      <c r="AN477" s="255">
        <v>4680</v>
      </c>
      <c r="AO477" s="255">
        <v>1600</v>
      </c>
      <c r="AP477" s="255">
        <v>-0.001</v>
      </c>
      <c r="AQ477" s="255">
        <v>-0.002</v>
      </c>
      <c r="AR477" s="255">
        <v>1600</v>
      </c>
      <c r="AS477" s="255">
        <v>0.01</v>
      </c>
      <c r="AT477" s="255">
        <v>0.002</v>
      </c>
    </row>
    <row r="478" spans="38:46" ht="12.75">
      <c r="AL478" s="253">
        <v>38500</v>
      </c>
      <c r="AM478" s="254">
        <v>0.9545717592592592</v>
      </c>
      <c r="AN478" s="255">
        <v>4690</v>
      </c>
      <c r="AO478" s="255">
        <v>1600</v>
      </c>
      <c r="AP478" s="255">
        <v>-0.005</v>
      </c>
      <c r="AQ478" s="255">
        <v>-0.002</v>
      </c>
      <c r="AR478" s="255">
        <v>1600</v>
      </c>
      <c r="AS478" s="255">
        <v>-0.017</v>
      </c>
      <c r="AT478" s="255">
        <v>0.025</v>
      </c>
    </row>
    <row r="479" spans="38:46" ht="12.75">
      <c r="AL479" s="253">
        <v>38500</v>
      </c>
      <c r="AM479" s="254">
        <v>0.9615162037037037</v>
      </c>
      <c r="AN479" s="255">
        <v>4700</v>
      </c>
      <c r="AO479" s="255">
        <v>1600</v>
      </c>
      <c r="AP479" s="255">
        <v>-0.004</v>
      </c>
      <c r="AQ479" s="255">
        <v>-0.002</v>
      </c>
      <c r="AR479" s="255">
        <v>1600</v>
      </c>
      <c r="AS479" s="255">
        <v>-0.01</v>
      </c>
      <c r="AT479" s="255">
        <v>-0.018</v>
      </c>
    </row>
    <row r="480" spans="38:46" ht="12.75">
      <c r="AL480" s="253">
        <v>38500</v>
      </c>
      <c r="AM480" s="254">
        <v>0.9684606481481483</v>
      </c>
      <c r="AN480" s="255">
        <v>4710</v>
      </c>
      <c r="AO480" s="255">
        <v>1600</v>
      </c>
      <c r="AP480" s="255">
        <v>-0.001</v>
      </c>
      <c r="AQ480" s="255">
        <v>-0.003</v>
      </c>
      <c r="AR480" s="255">
        <v>1600</v>
      </c>
      <c r="AS480" s="255">
        <v>-0.005</v>
      </c>
      <c r="AT480" s="255">
        <v>0.006</v>
      </c>
    </row>
    <row r="481" spans="38:46" ht="12.75">
      <c r="AL481" s="253">
        <v>38500</v>
      </c>
      <c r="AM481" s="254">
        <v>0.9754050925925926</v>
      </c>
      <c r="AN481" s="255">
        <v>4720</v>
      </c>
      <c r="AO481" s="255">
        <v>1600</v>
      </c>
      <c r="AP481" s="255">
        <v>-0.002</v>
      </c>
      <c r="AQ481" s="255">
        <v>-0.003</v>
      </c>
      <c r="AR481" s="255">
        <v>1600</v>
      </c>
      <c r="AS481" s="255">
        <v>-0.004</v>
      </c>
      <c r="AT481" s="255">
        <v>0.006</v>
      </c>
    </row>
    <row r="482" spans="38:46" ht="12.75">
      <c r="AL482" s="253">
        <v>38500</v>
      </c>
      <c r="AM482" s="254">
        <v>0.9823495370370371</v>
      </c>
      <c r="AN482" s="255">
        <v>4730</v>
      </c>
      <c r="AO482" s="255">
        <v>1600</v>
      </c>
      <c r="AP482" s="255">
        <v>-0.004</v>
      </c>
      <c r="AQ482" s="255">
        <v>-0.002</v>
      </c>
      <c r="AR482" s="255">
        <v>1600</v>
      </c>
      <c r="AS482" s="255">
        <v>-0.012</v>
      </c>
      <c r="AT482" s="255">
        <v>0.023</v>
      </c>
    </row>
    <row r="483" spans="38:46" ht="12.75">
      <c r="AL483" s="253">
        <v>38500</v>
      </c>
      <c r="AM483" s="254">
        <v>0.9892939814814815</v>
      </c>
      <c r="AN483" s="255">
        <v>4740</v>
      </c>
      <c r="AO483" s="255">
        <v>1600</v>
      </c>
      <c r="AP483" s="255">
        <v>-0.001</v>
      </c>
      <c r="AQ483" s="255">
        <v>-0.002</v>
      </c>
      <c r="AR483" s="255">
        <v>1600</v>
      </c>
      <c r="AS483" s="255">
        <v>-0.012</v>
      </c>
      <c r="AT483" s="255">
        <v>-0.004</v>
      </c>
    </row>
    <row r="484" spans="38:46" ht="12.75">
      <c r="AL484" s="253">
        <v>38500</v>
      </c>
      <c r="AM484" s="254">
        <v>0.9962384259259259</v>
      </c>
      <c r="AN484" s="255">
        <v>4750</v>
      </c>
      <c r="AO484" s="255">
        <v>1600</v>
      </c>
      <c r="AP484" s="255">
        <v>-0.003</v>
      </c>
      <c r="AQ484" s="255">
        <v>-0.003</v>
      </c>
      <c r="AR484" s="255">
        <v>1600</v>
      </c>
      <c r="AS484" s="255">
        <v>-0.007</v>
      </c>
      <c r="AT484" s="255">
        <v>-0.001</v>
      </c>
    </row>
    <row r="485" spans="38:46" ht="12.75">
      <c r="AL485" s="253">
        <v>38501</v>
      </c>
      <c r="AM485" s="254">
        <v>0.00318287037037037</v>
      </c>
      <c r="AN485" s="255">
        <v>4760</v>
      </c>
      <c r="AO485" s="255">
        <v>1600</v>
      </c>
      <c r="AP485" s="255">
        <v>-0.002</v>
      </c>
      <c r="AQ485" s="255">
        <v>-0.004</v>
      </c>
      <c r="AR485" s="255">
        <v>1600</v>
      </c>
      <c r="AS485" s="255">
        <v>-0.017</v>
      </c>
      <c r="AT485" s="255">
        <v>0</v>
      </c>
    </row>
    <row r="486" spans="38:46" ht="12.75">
      <c r="AL486" s="253">
        <v>38501</v>
      </c>
      <c r="AM486" s="254">
        <v>0.010127314814814815</v>
      </c>
      <c r="AN486" s="255">
        <v>4770</v>
      </c>
      <c r="AO486" s="255">
        <v>1600</v>
      </c>
      <c r="AP486" s="255">
        <v>0</v>
      </c>
      <c r="AQ486" s="255">
        <v>-0.003</v>
      </c>
      <c r="AR486" s="255">
        <v>1600</v>
      </c>
      <c r="AS486" s="255">
        <v>-0.009</v>
      </c>
      <c r="AT486" s="255">
        <v>-0.006</v>
      </c>
    </row>
    <row r="487" spans="38:46" ht="12.75">
      <c r="AL487" s="253">
        <v>38501</v>
      </c>
      <c r="AM487" s="254">
        <v>0.01707175925925926</v>
      </c>
      <c r="AN487" s="255">
        <v>4780</v>
      </c>
      <c r="AO487" s="255">
        <v>1600</v>
      </c>
      <c r="AP487" s="255">
        <v>-0.004</v>
      </c>
      <c r="AQ487" s="255">
        <v>-0.002</v>
      </c>
      <c r="AR487" s="255">
        <v>1600</v>
      </c>
      <c r="AS487" s="255">
        <v>-0.008</v>
      </c>
      <c r="AT487" s="255">
        <v>-0.002</v>
      </c>
    </row>
    <row r="488" spans="38:46" ht="12.75">
      <c r="AL488" s="253">
        <v>38501</v>
      </c>
      <c r="AM488" s="254">
        <v>0.024016203703703706</v>
      </c>
      <c r="AN488" s="255">
        <v>4790</v>
      </c>
      <c r="AO488" s="255">
        <v>1600</v>
      </c>
      <c r="AP488" s="255">
        <v>-0.001</v>
      </c>
      <c r="AQ488" s="255">
        <v>-0.004</v>
      </c>
      <c r="AR488" s="255">
        <v>1600</v>
      </c>
      <c r="AS488" s="255">
        <v>0.005</v>
      </c>
      <c r="AT488" s="255">
        <v>0.013</v>
      </c>
    </row>
    <row r="489" spans="38:46" ht="12.75">
      <c r="AL489" s="253">
        <v>38501</v>
      </c>
      <c r="AM489" s="254">
        <v>0.03096064814814815</v>
      </c>
      <c r="AN489" s="255">
        <v>4800</v>
      </c>
      <c r="AO489" s="255">
        <v>1600</v>
      </c>
      <c r="AP489" s="255">
        <v>-0.001</v>
      </c>
      <c r="AQ489" s="255">
        <v>0</v>
      </c>
      <c r="AR489" s="255">
        <v>1600</v>
      </c>
      <c r="AS489" s="255">
        <v>-0.014</v>
      </c>
      <c r="AT489" s="255">
        <v>-0.003</v>
      </c>
    </row>
    <row r="490" spans="38:46" ht="12.75">
      <c r="AL490" s="253">
        <v>38501</v>
      </c>
      <c r="AM490" s="254">
        <v>0.037905092592592594</v>
      </c>
      <c r="AN490" s="255">
        <v>4810</v>
      </c>
      <c r="AO490" s="255">
        <v>1600</v>
      </c>
      <c r="AP490" s="255">
        <v>-0.001</v>
      </c>
      <c r="AQ490" s="255">
        <v>-0.003</v>
      </c>
      <c r="AR490" s="255">
        <v>1600</v>
      </c>
      <c r="AS490" s="255">
        <v>-0.02</v>
      </c>
      <c r="AT490" s="255">
        <v>0.012</v>
      </c>
    </row>
    <row r="491" spans="38:46" ht="12.75">
      <c r="AL491" s="253">
        <v>38501</v>
      </c>
      <c r="AM491" s="254">
        <v>0.044849537037037035</v>
      </c>
      <c r="AN491" s="255">
        <v>4820</v>
      </c>
      <c r="AO491" s="255">
        <v>1600</v>
      </c>
      <c r="AP491" s="255">
        <v>-0.002</v>
      </c>
      <c r="AQ491" s="255">
        <v>-0.003</v>
      </c>
      <c r="AR491" s="255">
        <v>1600</v>
      </c>
      <c r="AS491" s="255">
        <v>-0.016</v>
      </c>
      <c r="AT491" s="255">
        <v>0.01</v>
      </c>
    </row>
    <row r="492" spans="38:46" ht="12.75">
      <c r="AL492" s="253">
        <v>38501</v>
      </c>
      <c r="AM492" s="254">
        <v>0.05179398148148148</v>
      </c>
      <c r="AN492" s="255">
        <v>4830</v>
      </c>
      <c r="AO492" s="255">
        <v>1600</v>
      </c>
      <c r="AP492" s="255">
        <v>-0.001</v>
      </c>
      <c r="AQ492" s="255">
        <v>-0.002</v>
      </c>
      <c r="AR492" s="255">
        <v>1600</v>
      </c>
      <c r="AS492" s="255">
        <v>0.005</v>
      </c>
      <c r="AT492" s="255">
        <v>-0.011</v>
      </c>
    </row>
    <row r="493" spans="38:46" ht="12.75">
      <c r="AL493" s="253">
        <v>38501</v>
      </c>
      <c r="AM493" s="254">
        <v>0.05873842592592593</v>
      </c>
      <c r="AN493" s="255">
        <v>4840</v>
      </c>
      <c r="AO493" s="255">
        <v>1600</v>
      </c>
      <c r="AP493" s="255">
        <v>-0.003</v>
      </c>
      <c r="AQ493" s="255">
        <v>-0.003</v>
      </c>
      <c r="AR493" s="255">
        <v>1600</v>
      </c>
      <c r="AS493" s="255">
        <v>-0.011</v>
      </c>
      <c r="AT493" s="255">
        <v>-0.002</v>
      </c>
    </row>
    <row r="494" spans="38:46" ht="12.75">
      <c r="AL494" s="253">
        <v>38501</v>
      </c>
      <c r="AM494" s="254">
        <v>0.06568287037037036</v>
      </c>
      <c r="AN494" s="255">
        <v>4850</v>
      </c>
      <c r="AO494" s="255">
        <v>1600</v>
      </c>
      <c r="AP494" s="255">
        <v>-0.003</v>
      </c>
      <c r="AQ494" s="255">
        <v>-0.002</v>
      </c>
      <c r="AR494" s="255">
        <v>1600</v>
      </c>
      <c r="AS494" s="255">
        <v>0.002</v>
      </c>
      <c r="AT494" s="255">
        <v>-0.002</v>
      </c>
    </row>
    <row r="495" spans="38:46" ht="12.75">
      <c r="AL495" s="253">
        <v>38501</v>
      </c>
      <c r="AM495" s="254">
        <v>0.07262731481481481</v>
      </c>
      <c r="AN495" s="255">
        <v>4860</v>
      </c>
      <c r="AO495" s="255">
        <v>1600</v>
      </c>
      <c r="AP495" s="255">
        <v>-0.005</v>
      </c>
      <c r="AQ495" s="255">
        <v>-0.003</v>
      </c>
      <c r="AR495" s="255">
        <v>1600</v>
      </c>
      <c r="AS495" s="255">
        <v>0.004</v>
      </c>
      <c r="AT495" s="255">
        <v>0.009</v>
      </c>
    </row>
    <row r="496" spans="38:46" ht="12.75">
      <c r="AL496" s="253">
        <v>38501</v>
      </c>
      <c r="AM496" s="254">
        <v>0.07957175925925926</v>
      </c>
      <c r="AN496" s="255">
        <v>4870</v>
      </c>
      <c r="AO496" s="255">
        <v>1600</v>
      </c>
      <c r="AP496" s="255">
        <v>-0.002</v>
      </c>
      <c r="AQ496" s="255">
        <v>-0.005</v>
      </c>
      <c r="AR496" s="255">
        <v>1600</v>
      </c>
      <c r="AS496" s="255">
        <v>0.015</v>
      </c>
      <c r="AT496" s="255">
        <v>-0.006</v>
      </c>
    </row>
    <row r="497" spans="38:46" ht="12.75">
      <c r="AL497" s="253">
        <v>38501</v>
      </c>
      <c r="AM497" s="254">
        <v>0.0865162037037037</v>
      </c>
      <c r="AN497" s="255">
        <v>4880</v>
      </c>
      <c r="AO497" s="255">
        <v>1600</v>
      </c>
      <c r="AP497" s="255">
        <v>-0.006</v>
      </c>
      <c r="AQ497" s="255">
        <v>-0.001</v>
      </c>
      <c r="AR497" s="255">
        <v>1600</v>
      </c>
      <c r="AS497" s="255">
        <v>0.01</v>
      </c>
      <c r="AT497" s="255">
        <v>-0.007</v>
      </c>
    </row>
    <row r="498" spans="38:46" ht="12.75">
      <c r="AL498" s="253">
        <v>38501</v>
      </c>
      <c r="AM498" s="254">
        <v>0.09347222222222222</v>
      </c>
      <c r="AN498" s="255">
        <v>4890</v>
      </c>
      <c r="AO498" s="255">
        <v>1600</v>
      </c>
      <c r="AP498" s="255">
        <v>-0.002</v>
      </c>
      <c r="AQ498" s="255">
        <v>-0.004</v>
      </c>
      <c r="AR498" s="255">
        <v>1600</v>
      </c>
      <c r="AS498" s="255">
        <v>0.007</v>
      </c>
      <c r="AT498" s="255">
        <v>0.013</v>
      </c>
    </row>
    <row r="499" spans="38:46" ht="12.75">
      <c r="AL499" s="253">
        <v>38501</v>
      </c>
      <c r="AM499" s="254">
        <v>0.1004050925925926</v>
      </c>
      <c r="AN499" s="255">
        <v>4900</v>
      </c>
      <c r="AO499" s="255">
        <v>1600</v>
      </c>
      <c r="AP499" s="255">
        <v>-0.005</v>
      </c>
      <c r="AQ499" s="255">
        <v>-0.002</v>
      </c>
      <c r="AR499" s="255">
        <v>1600</v>
      </c>
      <c r="AS499" s="255">
        <v>-0.007</v>
      </c>
      <c r="AT499" s="255">
        <v>0.003</v>
      </c>
    </row>
    <row r="500" spans="38:46" ht="12.75">
      <c r="AL500" s="253">
        <v>38501</v>
      </c>
      <c r="AM500" s="254">
        <v>0.10736111111111112</v>
      </c>
      <c r="AN500" s="255">
        <v>4910</v>
      </c>
      <c r="AO500" s="255">
        <v>1600</v>
      </c>
      <c r="AP500" s="255">
        <v>-0.003</v>
      </c>
      <c r="AQ500" s="255">
        <v>-0.003</v>
      </c>
      <c r="AR500" s="255">
        <v>1600</v>
      </c>
      <c r="AS500" s="255">
        <v>-0.012</v>
      </c>
      <c r="AT500" s="255">
        <v>0.019</v>
      </c>
    </row>
    <row r="501" spans="38:46" ht="12.75">
      <c r="AL501" s="253">
        <v>38501</v>
      </c>
      <c r="AM501" s="254">
        <v>0.11430555555555555</v>
      </c>
      <c r="AN501" s="255">
        <v>4920</v>
      </c>
      <c r="AO501" s="255">
        <v>1600</v>
      </c>
      <c r="AP501" s="255">
        <v>0</v>
      </c>
      <c r="AQ501" s="255">
        <v>-0.001</v>
      </c>
      <c r="AR501" s="255">
        <v>1600</v>
      </c>
      <c r="AS501" s="255">
        <v>0.013</v>
      </c>
      <c r="AT501" s="255">
        <v>0.011</v>
      </c>
    </row>
    <row r="502" spans="38:46" ht="12.75">
      <c r="AL502" s="253">
        <v>38501</v>
      </c>
      <c r="AM502" s="254">
        <v>0.12125</v>
      </c>
      <c r="AN502" s="255">
        <v>4930</v>
      </c>
      <c r="AO502" s="255">
        <v>1600</v>
      </c>
      <c r="AP502" s="255">
        <v>-0.003</v>
      </c>
      <c r="AQ502" s="255">
        <v>-0.003</v>
      </c>
      <c r="AR502" s="255">
        <v>1600</v>
      </c>
      <c r="AS502" s="255">
        <v>-0.003</v>
      </c>
      <c r="AT502" s="255">
        <v>-0.013</v>
      </c>
    </row>
    <row r="503" spans="38:46" ht="12.75">
      <c r="AL503" s="253">
        <v>38501</v>
      </c>
      <c r="AM503" s="254">
        <v>0.12819444444444444</v>
      </c>
      <c r="AN503" s="255">
        <v>4940</v>
      </c>
      <c r="AO503" s="255">
        <v>1600</v>
      </c>
      <c r="AP503" s="255">
        <v>-0.001</v>
      </c>
      <c r="AQ503" s="255">
        <v>-0.002</v>
      </c>
      <c r="AR503" s="255">
        <v>1600</v>
      </c>
      <c r="AS503" s="255">
        <v>0.01</v>
      </c>
      <c r="AT503" s="255">
        <v>-0.009</v>
      </c>
    </row>
    <row r="504" spans="38:46" ht="12.75">
      <c r="AL504" s="253">
        <v>38501</v>
      </c>
      <c r="AM504" s="254">
        <v>0.1351388888888889</v>
      </c>
      <c r="AN504" s="255">
        <v>4950</v>
      </c>
      <c r="AO504" s="255">
        <v>1600</v>
      </c>
      <c r="AP504" s="255">
        <v>-0.001</v>
      </c>
      <c r="AQ504" s="255">
        <v>-0.004</v>
      </c>
      <c r="AR504" s="255">
        <v>1600</v>
      </c>
      <c r="AS504" s="255">
        <v>0.003</v>
      </c>
      <c r="AT504" s="255">
        <v>0.01</v>
      </c>
    </row>
    <row r="505" spans="38:46" ht="12.75">
      <c r="AL505" s="253">
        <v>38501</v>
      </c>
      <c r="AM505" s="254">
        <v>0.14208333333333334</v>
      </c>
      <c r="AN505" s="255">
        <v>4960</v>
      </c>
      <c r="AO505" s="255">
        <v>1600</v>
      </c>
      <c r="AP505" s="255">
        <v>-0.005</v>
      </c>
      <c r="AQ505" s="255">
        <v>-0.003</v>
      </c>
      <c r="AR505" s="255">
        <v>1600</v>
      </c>
      <c r="AS505" s="255">
        <v>-0.011</v>
      </c>
      <c r="AT505" s="255">
        <v>0.033</v>
      </c>
    </row>
    <row r="506" spans="38:46" ht="12.75">
      <c r="AL506" s="253">
        <v>38501</v>
      </c>
      <c r="AM506" s="254">
        <v>0.1490277777777778</v>
      </c>
      <c r="AN506" s="255">
        <v>4970</v>
      </c>
      <c r="AO506" s="255">
        <v>1600</v>
      </c>
      <c r="AP506" s="255">
        <v>-0.003</v>
      </c>
      <c r="AQ506" s="255">
        <v>-0.004</v>
      </c>
      <c r="AR506" s="255">
        <v>1600</v>
      </c>
      <c r="AS506" s="255">
        <v>-0.017</v>
      </c>
      <c r="AT506" s="255">
        <v>-0.005</v>
      </c>
    </row>
    <row r="507" spans="38:46" ht="12.75">
      <c r="AL507" s="253">
        <v>38501</v>
      </c>
      <c r="AM507" s="254">
        <v>0.1559722222222222</v>
      </c>
      <c r="AN507" s="255">
        <v>4980</v>
      </c>
      <c r="AO507" s="255">
        <v>1600</v>
      </c>
      <c r="AP507" s="255">
        <v>-0.001</v>
      </c>
      <c r="AQ507" s="255">
        <v>-0.001</v>
      </c>
      <c r="AR507" s="255">
        <v>1600</v>
      </c>
      <c r="AS507" s="255">
        <v>-0.015</v>
      </c>
      <c r="AT507" s="255">
        <v>0.003</v>
      </c>
    </row>
    <row r="508" spans="38:46" ht="12.75">
      <c r="AL508" s="253">
        <v>38501</v>
      </c>
      <c r="AM508" s="254">
        <v>0.16291666666666668</v>
      </c>
      <c r="AN508" s="255">
        <v>4990</v>
      </c>
      <c r="AO508" s="255">
        <v>1600</v>
      </c>
      <c r="AP508" s="255">
        <v>-0.003</v>
      </c>
      <c r="AQ508" s="255">
        <v>0</v>
      </c>
      <c r="AR508" s="255">
        <v>1600</v>
      </c>
      <c r="AS508" s="255">
        <v>0.009</v>
      </c>
      <c r="AT508" s="255">
        <v>-0.019</v>
      </c>
    </row>
    <row r="509" spans="38:46" ht="12.75">
      <c r="AL509" s="253">
        <v>38501</v>
      </c>
      <c r="AM509" s="254">
        <v>0.1698611111111111</v>
      </c>
      <c r="AN509" s="255">
        <v>5000</v>
      </c>
      <c r="AO509" s="255">
        <v>1600</v>
      </c>
      <c r="AP509" s="255">
        <v>-0.003</v>
      </c>
      <c r="AQ509" s="255">
        <v>-0.002</v>
      </c>
      <c r="AR509" s="255">
        <v>1600</v>
      </c>
      <c r="AS509" s="255">
        <v>-0.002</v>
      </c>
      <c r="AT509" s="255">
        <v>-0.002</v>
      </c>
    </row>
    <row r="510" spans="38:46" ht="12.75">
      <c r="AL510" s="253">
        <v>38501</v>
      </c>
      <c r="AM510" s="254">
        <v>0.17680555555555555</v>
      </c>
      <c r="AN510" s="255">
        <v>5010</v>
      </c>
      <c r="AO510" s="255">
        <v>1600</v>
      </c>
      <c r="AP510" s="255">
        <v>-0.002</v>
      </c>
      <c r="AQ510" s="255">
        <v>-0.001</v>
      </c>
      <c r="AR510" s="255">
        <v>1600</v>
      </c>
      <c r="AS510" s="255">
        <v>-0.005</v>
      </c>
      <c r="AT510" s="255">
        <v>0.01</v>
      </c>
    </row>
    <row r="511" spans="38:46" ht="12.75">
      <c r="AL511" s="253">
        <v>38501</v>
      </c>
      <c r="AM511" s="254">
        <v>0.18375</v>
      </c>
      <c r="AN511" s="255">
        <v>5020</v>
      </c>
      <c r="AO511" s="255">
        <v>1600</v>
      </c>
      <c r="AP511" s="255">
        <v>0.001</v>
      </c>
      <c r="AQ511" s="255">
        <v>0</v>
      </c>
      <c r="AR511" s="255">
        <v>1600</v>
      </c>
      <c r="AS511" s="255">
        <v>0.014</v>
      </c>
      <c r="AT511" s="255">
        <v>0.008</v>
      </c>
    </row>
    <row r="512" spans="38:46" ht="12.75">
      <c r="AL512" s="253">
        <v>38501</v>
      </c>
      <c r="AM512" s="254">
        <v>0.19069444444444442</v>
      </c>
      <c r="AN512" s="255">
        <v>5030</v>
      </c>
      <c r="AO512" s="255">
        <v>1600</v>
      </c>
      <c r="AP512" s="255">
        <v>0</v>
      </c>
      <c r="AQ512" s="255">
        <v>-0.002</v>
      </c>
      <c r="AR512" s="255">
        <v>1600</v>
      </c>
      <c r="AS512" s="255">
        <v>-0.006</v>
      </c>
      <c r="AT512" s="255">
        <v>0.011</v>
      </c>
    </row>
    <row r="513" spans="38:46" ht="12.75">
      <c r="AL513" s="253">
        <v>38501</v>
      </c>
      <c r="AM513" s="254">
        <v>0.1976388888888889</v>
      </c>
      <c r="AN513" s="255">
        <v>5040</v>
      </c>
      <c r="AO513" s="255">
        <v>1600</v>
      </c>
      <c r="AP513" s="255">
        <v>-0.002</v>
      </c>
      <c r="AQ513" s="255">
        <v>-0.001</v>
      </c>
      <c r="AR513" s="255">
        <v>1600</v>
      </c>
      <c r="AS513" s="255">
        <v>-0.033</v>
      </c>
      <c r="AT513" s="255">
        <v>0.01</v>
      </c>
    </row>
    <row r="514" spans="38:46" ht="12.75">
      <c r="AL514" s="253">
        <v>38501</v>
      </c>
      <c r="AM514" s="254">
        <v>0.20458333333333334</v>
      </c>
      <c r="AN514" s="255">
        <v>5050</v>
      </c>
      <c r="AO514" s="255">
        <v>1600</v>
      </c>
      <c r="AP514" s="255">
        <v>-0.002</v>
      </c>
      <c r="AQ514" s="255">
        <v>0</v>
      </c>
      <c r="AR514" s="255">
        <v>1600</v>
      </c>
      <c r="AS514" s="255">
        <v>-0.017</v>
      </c>
      <c r="AT514" s="255">
        <v>-0.002</v>
      </c>
    </row>
    <row r="515" spans="38:46" ht="12.75">
      <c r="AL515" s="253">
        <v>38501</v>
      </c>
      <c r="AM515" s="254">
        <v>0.21152777777777776</v>
      </c>
      <c r="AN515" s="255">
        <v>5060</v>
      </c>
      <c r="AO515" s="255">
        <v>1600</v>
      </c>
      <c r="AP515" s="255">
        <v>-0.004</v>
      </c>
      <c r="AQ515" s="255">
        <v>-0.001</v>
      </c>
      <c r="AR515" s="255">
        <v>1600</v>
      </c>
      <c r="AS515" s="255">
        <v>-0.004</v>
      </c>
      <c r="AT515" s="255">
        <v>0.001</v>
      </c>
    </row>
    <row r="516" spans="38:46" ht="12.75">
      <c r="AL516" s="253">
        <v>38501</v>
      </c>
      <c r="AM516" s="254">
        <v>0.2184722222222222</v>
      </c>
      <c r="AN516" s="255">
        <v>5070</v>
      </c>
      <c r="AO516" s="255">
        <v>1600</v>
      </c>
      <c r="AP516" s="255">
        <v>-0.005</v>
      </c>
      <c r="AQ516" s="255">
        <v>0</v>
      </c>
      <c r="AR516" s="255">
        <v>1600</v>
      </c>
      <c r="AS516" s="255">
        <v>0.012</v>
      </c>
      <c r="AT516" s="255">
        <v>-0.003</v>
      </c>
    </row>
    <row r="517" spans="38:46" ht="12.75">
      <c r="AL517" s="253">
        <v>38501</v>
      </c>
      <c r="AM517" s="254">
        <v>0.22541666666666668</v>
      </c>
      <c r="AN517" s="255">
        <v>5080</v>
      </c>
      <c r="AO517" s="255">
        <v>1600</v>
      </c>
      <c r="AP517" s="255">
        <v>-0.007</v>
      </c>
      <c r="AQ517" s="255">
        <v>-0.004</v>
      </c>
      <c r="AR517" s="255">
        <v>1600</v>
      </c>
      <c r="AS517" s="255">
        <v>0.009</v>
      </c>
      <c r="AT517" s="255">
        <v>-0.009</v>
      </c>
    </row>
    <row r="518" spans="38:46" ht="12.75">
      <c r="AL518" s="253">
        <v>38501</v>
      </c>
      <c r="AM518" s="254">
        <v>0.2323611111111111</v>
      </c>
      <c r="AN518" s="255">
        <v>5090</v>
      </c>
      <c r="AO518" s="255">
        <v>1600</v>
      </c>
      <c r="AP518" s="255">
        <v>-0.009</v>
      </c>
      <c r="AQ518" s="255">
        <v>-0.001</v>
      </c>
      <c r="AR518" s="255">
        <v>1600</v>
      </c>
      <c r="AS518" s="255">
        <v>0.001</v>
      </c>
      <c r="AT518" s="255">
        <v>-0.002</v>
      </c>
    </row>
    <row r="519" spans="38:46" ht="12.75">
      <c r="AL519" s="253">
        <v>38501</v>
      </c>
      <c r="AM519" s="254">
        <v>0.23930555555555555</v>
      </c>
      <c r="AN519" s="255">
        <v>5100</v>
      </c>
      <c r="AO519" s="255">
        <v>1600</v>
      </c>
      <c r="AP519" s="255">
        <v>-0.013</v>
      </c>
      <c r="AQ519" s="255">
        <v>-0.003</v>
      </c>
      <c r="AR519" s="255">
        <v>1600</v>
      </c>
      <c r="AS519" s="255">
        <v>-0.002</v>
      </c>
      <c r="AT519" s="255">
        <v>-0.002</v>
      </c>
    </row>
    <row r="520" spans="38:46" ht="12.75">
      <c r="AL520" s="253">
        <v>38501</v>
      </c>
      <c r="AM520" s="254">
        <v>0.24625</v>
      </c>
      <c r="AN520" s="255">
        <v>5110</v>
      </c>
      <c r="AO520" s="255">
        <v>1600</v>
      </c>
      <c r="AP520" s="255">
        <v>-0.008</v>
      </c>
      <c r="AQ520" s="255">
        <v>-0.003</v>
      </c>
      <c r="AR520" s="255">
        <v>1600</v>
      </c>
      <c r="AS520" s="255">
        <v>0</v>
      </c>
      <c r="AT520" s="255">
        <v>-0.006</v>
      </c>
    </row>
    <row r="521" spans="38:46" ht="12.75">
      <c r="AL521" s="253">
        <v>38501</v>
      </c>
      <c r="AM521" s="254">
        <v>0.25319444444444444</v>
      </c>
      <c r="AN521" s="255">
        <v>5120</v>
      </c>
      <c r="AO521" s="255">
        <v>1600</v>
      </c>
      <c r="AP521" s="255">
        <v>-0.007</v>
      </c>
      <c r="AQ521" s="255">
        <v>-0.004</v>
      </c>
      <c r="AR521" s="255">
        <v>1600</v>
      </c>
      <c r="AS521" s="255">
        <v>0.001</v>
      </c>
      <c r="AT521" s="255">
        <v>0.002</v>
      </c>
    </row>
    <row r="522" spans="38:46" ht="12.75">
      <c r="AL522" s="253">
        <v>38501</v>
      </c>
      <c r="AM522" s="254">
        <v>0.26013888888888886</v>
      </c>
      <c r="AN522" s="255">
        <v>5130</v>
      </c>
      <c r="AO522" s="255">
        <v>1600</v>
      </c>
      <c r="AP522" s="255">
        <v>-0.004</v>
      </c>
      <c r="AQ522" s="255">
        <v>-0.004</v>
      </c>
      <c r="AR522" s="255">
        <v>1600</v>
      </c>
      <c r="AS522" s="255">
        <v>0.014</v>
      </c>
      <c r="AT522" s="255">
        <v>-0.014</v>
      </c>
    </row>
    <row r="523" spans="38:46" ht="12.75">
      <c r="AL523" s="253">
        <v>38501</v>
      </c>
      <c r="AM523" s="254">
        <v>0.26708333333333334</v>
      </c>
      <c r="AN523" s="255">
        <v>5140</v>
      </c>
      <c r="AO523" s="255">
        <v>1600</v>
      </c>
      <c r="AP523" s="255">
        <v>-0.004</v>
      </c>
      <c r="AQ523" s="255">
        <v>-0.003</v>
      </c>
      <c r="AR523" s="255">
        <v>1600</v>
      </c>
      <c r="AS523" s="255">
        <v>0.001</v>
      </c>
      <c r="AT523" s="255">
        <v>0.004</v>
      </c>
    </row>
    <row r="524" spans="38:46" ht="12.75">
      <c r="AL524" s="253">
        <v>38501</v>
      </c>
      <c r="AM524" s="254">
        <v>0.27402777777777776</v>
      </c>
      <c r="AN524" s="255">
        <v>5150</v>
      </c>
      <c r="AO524" s="255">
        <v>1600</v>
      </c>
      <c r="AP524" s="255">
        <v>-0.003</v>
      </c>
      <c r="AQ524" s="255">
        <v>-0.001</v>
      </c>
      <c r="AR524" s="255">
        <v>1600</v>
      </c>
      <c r="AS524" s="255">
        <v>0.02</v>
      </c>
      <c r="AT524" s="255">
        <v>-0.018</v>
      </c>
    </row>
    <row r="525" spans="38:46" ht="12.75">
      <c r="AL525" s="253">
        <v>38501</v>
      </c>
      <c r="AM525" s="254">
        <v>0.28097222222222223</v>
      </c>
      <c r="AN525" s="255">
        <v>5160</v>
      </c>
      <c r="AO525" s="255">
        <v>1600</v>
      </c>
      <c r="AP525" s="255">
        <v>-0.006</v>
      </c>
      <c r="AQ525" s="255">
        <v>-0.001</v>
      </c>
      <c r="AR525" s="255">
        <v>1600</v>
      </c>
      <c r="AS525" s="255">
        <v>-0.022</v>
      </c>
      <c r="AT525" s="255">
        <v>0.006</v>
      </c>
    </row>
    <row r="526" spans="38:46" ht="12.75">
      <c r="AL526" s="253">
        <v>38501</v>
      </c>
      <c r="AM526" s="254">
        <v>0.28792824074074075</v>
      </c>
      <c r="AN526" s="255">
        <v>5170</v>
      </c>
      <c r="AO526" s="255">
        <v>1600</v>
      </c>
      <c r="AP526" s="255">
        <v>-0.003</v>
      </c>
      <c r="AQ526" s="255">
        <v>-0.003</v>
      </c>
      <c r="AR526" s="255">
        <v>1600</v>
      </c>
      <c r="AS526" s="255">
        <v>-0.015</v>
      </c>
      <c r="AT526" s="255">
        <v>-0.012</v>
      </c>
    </row>
    <row r="527" spans="38:46" ht="12.75">
      <c r="AL527" s="253">
        <v>38501</v>
      </c>
      <c r="AM527" s="254">
        <v>0.29487268518518517</v>
      </c>
      <c r="AN527" s="255">
        <v>5180</v>
      </c>
      <c r="AO527" s="255">
        <v>1600</v>
      </c>
      <c r="AP527" s="255">
        <v>-0.004</v>
      </c>
      <c r="AQ527" s="255">
        <v>-0.001</v>
      </c>
      <c r="AR527" s="255">
        <v>1600</v>
      </c>
      <c r="AS527" s="255">
        <v>-0.025</v>
      </c>
      <c r="AT527" s="255">
        <v>0.004</v>
      </c>
    </row>
    <row r="528" spans="38:46" ht="12.75">
      <c r="AL528" s="253">
        <v>38501</v>
      </c>
      <c r="AM528" s="254">
        <v>0.30181712962962964</v>
      </c>
      <c r="AN528" s="255">
        <v>5190</v>
      </c>
      <c r="AO528" s="255">
        <v>1600</v>
      </c>
      <c r="AP528" s="255">
        <v>-0.002</v>
      </c>
      <c r="AQ528" s="255">
        <v>-0.003</v>
      </c>
      <c r="AR528" s="255">
        <v>1600</v>
      </c>
      <c r="AS528" s="255">
        <v>-0.002</v>
      </c>
      <c r="AT528" s="255">
        <v>-0.012</v>
      </c>
    </row>
    <row r="529" spans="38:46" ht="12.75">
      <c r="AL529" s="253">
        <v>38501</v>
      </c>
      <c r="AM529" s="254">
        <v>0.30876157407407406</v>
      </c>
      <c r="AN529" s="255">
        <v>5200</v>
      </c>
      <c r="AO529" s="255">
        <v>1600</v>
      </c>
      <c r="AP529" s="255">
        <v>0</v>
      </c>
      <c r="AQ529" s="255">
        <v>-0.003</v>
      </c>
      <c r="AR529" s="255">
        <v>1600</v>
      </c>
      <c r="AS529" s="255">
        <v>-0.006</v>
      </c>
      <c r="AT529" s="255">
        <v>-0.002</v>
      </c>
    </row>
    <row r="530" spans="38:46" ht="12.75">
      <c r="AL530" s="253">
        <v>38501</v>
      </c>
      <c r="AM530" s="254">
        <v>0.31570601851851854</v>
      </c>
      <c r="AN530" s="255">
        <v>5210</v>
      </c>
      <c r="AO530" s="255">
        <v>1600</v>
      </c>
      <c r="AP530" s="255">
        <v>-0.002</v>
      </c>
      <c r="AQ530" s="255">
        <v>-0.003</v>
      </c>
      <c r="AR530" s="255">
        <v>1600</v>
      </c>
      <c r="AS530" s="255">
        <v>-0.01</v>
      </c>
      <c r="AT530" s="255">
        <v>-0.008</v>
      </c>
    </row>
    <row r="531" spans="38:46" ht="12.75">
      <c r="AL531" s="253">
        <v>38501</v>
      </c>
      <c r="AM531" s="254">
        <v>0.32265046296296296</v>
      </c>
      <c r="AN531" s="255">
        <v>5220</v>
      </c>
      <c r="AO531" s="255">
        <v>1600</v>
      </c>
      <c r="AP531" s="255">
        <v>-0.001</v>
      </c>
      <c r="AQ531" s="255">
        <v>-0.001</v>
      </c>
      <c r="AR531" s="255">
        <v>1600</v>
      </c>
      <c r="AS531" s="255">
        <v>-0.004</v>
      </c>
      <c r="AT531" s="255">
        <v>0.036</v>
      </c>
    </row>
    <row r="532" spans="38:46" ht="12.75">
      <c r="AL532" s="253">
        <v>38501</v>
      </c>
      <c r="AM532" s="254">
        <v>0.32959490740740743</v>
      </c>
      <c r="AN532" s="255">
        <v>5230</v>
      </c>
      <c r="AO532" s="255">
        <v>1600</v>
      </c>
      <c r="AP532" s="255">
        <v>-0.002</v>
      </c>
      <c r="AQ532" s="255">
        <v>-0.003</v>
      </c>
      <c r="AR532" s="255">
        <v>1600</v>
      </c>
      <c r="AS532" s="255">
        <v>0.004</v>
      </c>
      <c r="AT532" s="255">
        <v>-0.028</v>
      </c>
    </row>
    <row r="533" spans="38:46" ht="12.75">
      <c r="AL533" s="253">
        <v>38501</v>
      </c>
      <c r="AM533" s="254">
        <v>0.33653935185185185</v>
      </c>
      <c r="AN533" s="255">
        <v>5240</v>
      </c>
      <c r="AO533" s="255">
        <v>1600</v>
      </c>
      <c r="AP533" s="255">
        <v>-0.003</v>
      </c>
      <c r="AQ533" s="255">
        <v>-0.002</v>
      </c>
      <c r="AR533" s="255">
        <v>1600</v>
      </c>
      <c r="AS533" s="255">
        <v>-0.022</v>
      </c>
      <c r="AT533" s="255">
        <v>-0.009</v>
      </c>
    </row>
    <row r="534" spans="38:46" ht="12.75">
      <c r="AL534" s="253">
        <v>38501</v>
      </c>
      <c r="AM534" s="254">
        <v>0.3434837962962963</v>
      </c>
      <c r="AN534" s="255">
        <v>5250</v>
      </c>
      <c r="AO534" s="255">
        <v>1600</v>
      </c>
      <c r="AP534" s="255">
        <v>-0.004</v>
      </c>
      <c r="AQ534" s="255">
        <v>-0.002</v>
      </c>
      <c r="AR534" s="255">
        <v>1600</v>
      </c>
      <c r="AS534" s="255">
        <v>-0.016</v>
      </c>
      <c r="AT534" s="255">
        <v>0.006</v>
      </c>
    </row>
    <row r="535" spans="38:46" ht="12.75">
      <c r="AL535" s="253">
        <v>38501</v>
      </c>
      <c r="AM535" s="254">
        <v>0.3504282407407407</v>
      </c>
      <c r="AN535" s="255">
        <v>5260</v>
      </c>
      <c r="AO535" s="255">
        <v>1600</v>
      </c>
      <c r="AP535" s="255">
        <v>-0.001</v>
      </c>
      <c r="AQ535" s="255">
        <v>-0.002</v>
      </c>
      <c r="AR535" s="255">
        <v>1600</v>
      </c>
      <c r="AS535" s="255">
        <v>0.006</v>
      </c>
      <c r="AT535" s="255">
        <v>-0.013</v>
      </c>
    </row>
    <row r="536" spans="38:46" ht="12.75">
      <c r="AL536" s="253">
        <v>38501</v>
      </c>
      <c r="AM536" s="254">
        <v>0.3573726851851852</v>
      </c>
      <c r="AN536" s="255">
        <v>5270</v>
      </c>
      <c r="AO536" s="255">
        <v>1600</v>
      </c>
      <c r="AP536" s="255">
        <v>-0.005</v>
      </c>
      <c r="AQ536" s="255">
        <v>0</v>
      </c>
      <c r="AR536" s="255">
        <v>1600</v>
      </c>
      <c r="AS536" s="255">
        <v>0.002</v>
      </c>
      <c r="AT536" s="255">
        <v>-0.031</v>
      </c>
    </row>
    <row r="537" spans="38:46" ht="12.75">
      <c r="AL537" s="253">
        <v>38501</v>
      </c>
      <c r="AM537" s="254">
        <v>0.36431712962962964</v>
      </c>
      <c r="AN537" s="255">
        <v>5280</v>
      </c>
      <c r="AO537" s="255">
        <v>1600</v>
      </c>
      <c r="AP537" s="255">
        <v>-0.004</v>
      </c>
      <c r="AQ537" s="255">
        <v>-0.003</v>
      </c>
      <c r="AR537" s="255">
        <v>1600</v>
      </c>
      <c r="AS537" s="255">
        <v>-0.005</v>
      </c>
      <c r="AT537" s="255">
        <v>0.013</v>
      </c>
    </row>
    <row r="538" spans="38:46" ht="12.75">
      <c r="AL538" s="253">
        <v>38501</v>
      </c>
      <c r="AM538" s="254">
        <v>0.37126157407407406</v>
      </c>
      <c r="AN538" s="255">
        <v>5290</v>
      </c>
      <c r="AO538" s="255">
        <v>1600</v>
      </c>
      <c r="AP538" s="255">
        <v>-0.003</v>
      </c>
      <c r="AQ538" s="255">
        <v>-0.002</v>
      </c>
      <c r="AR538" s="255">
        <v>1600</v>
      </c>
      <c r="AS538" s="255">
        <v>0.01</v>
      </c>
      <c r="AT538" s="255">
        <v>0</v>
      </c>
    </row>
    <row r="539" spans="38:46" ht="12.75">
      <c r="AL539" s="253">
        <v>38501</v>
      </c>
      <c r="AM539" s="254">
        <v>0.37820601851851854</v>
      </c>
      <c r="AN539" s="255">
        <v>5300</v>
      </c>
      <c r="AO539" s="255">
        <v>1600</v>
      </c>
      <c r="AP539" s="255">
        <v>-0.005</v>
      </c>
      <c r="AQ539" s="255">
        <v>-0.001</v>
      </c>
      <c r="AR539" s="255">
        <v>1600</v>
      </c>
      <c r="AS539" s="255">
        <v>-0.01</v>
      </c>
      <c r="AT539" s="255">
        <v>-0.006</v>
      </c>
    </row>
    <row r="540" spans="38:46" ht="12.75">
      <c r="AL540" s="253">
        <v>38501</v>
      </c>
      <c r="AM540" s="254">
        <v>0.38515046296296296</v>
      </c>
      <c r="AN540" s="255">
        <v>5310</v>
      </c>
      <c r="AO540" s="255">
        <v>1600</v>
      </c>
      <c r="AP540" s="255">
        <v>-0.006</v>
      </c>
      <c r="AQ540" s="255">
        <v>-0.002</v>
      </c>
      <c r="AR540" s="255">
        <v>1600</v>
      </c>
      <c r="AS540" s="255">
        <v>-0.002</v>
      </c>
      <c r="AT540" s="255">
        <v>-0.017</v>
      </c>
    </row>
    <row r="541" spans="38:46" ht="12.75">
      <c r="AL541" s="253">
        <v>38501</v>
      </c>
      <c r="AM541" s="254">
        <v>0.3920949074074074</v>
      </c>
      <c r="AN541" s="255">
        <v>5320</v>
      </c>
      <c r="AO541" s="255">
        <v>1600</v>
      </c>
      <c r="AP541" s="255">
        <v>-0.003</v>
      </c>
      <c r="AQ541" s="255">
        <v>-0.004</v>
      </c>
      <c r="AR541" s="255">
        <v>1600</v>
      </c>
      <c r="AS541" s="255">
        <v>0.006</v>
      </c>
      <c r="AT541" s="255">
        <v>-0.007</v>
      </c>
    </row>
    <row r="542" spans="38:46" ht="12.75">
      <c r="AL542" s="253">
        <v>38501</v>
      </c>
      <c r="AM542" s="254">
        <v>0.39903935185185185</v>
      </c>
      <c r="AN542" s="255">
        <v>5330</v>
      </c>
      <c r="AO542" s="255">
        <v>1600</v>
      </c>
      <c r="AP542" s="255">
        <v>-0.007</v>
      </c>
      <c r="AQ542" s="255">
        <v>0</v>
      </c>
      <c r="AR542" s="255">
        <v>1600</v>
      </c>
      <c r="AS542" s="255">
        <v>0.007</v>
      </c>
      <c r="AT542" s="255">
        <v>0.017</v>
      </c>
    </row>
    <row r="543" spans="38:46" ht="12.75">
      <c r="AL543" s="253">
        <v>38501</v>
      </c>
      <c r="AM543" s="254">
        <v>0.4059837962962963</v>
      </c>
      <c r="AN543" s="255">
        <v>5340</v>
      </c>
      <c r="AO543" s="255">
        <v>1600</v>
      </c>
      <c r="AP543" s="255">
        <v>-0.004</v>
      </c>
      <c r="AQ543" s="255">
        <v>-0.001</v>
      </c>
      <c r="AR543" s="255">
        <v>1600</v>
      </c>
      <c r="AS543" s="255">
        <v>0</v>
      </c>
      <c r="AT543" s="255">
        <v>0</v>
      </c>
    </row>
    <row r="544" spans="38:46" ht="12.75">
      <c r="AL544" s="253">
        <v>38501</v>
      </c>
      <c r="AM544" s="254">
        <v>0.4129282407407407</v>
      </c>
      <c r="AN544" s="255">
        <v>5350</v>
      </c>
      <c r="AO544" s="255">
        <v>1600</v>
      </c>
      <c r="AP544" s="255">
        <v>-0.004</v>
      </c>
      <c r="AQ544" s="255">
        <v>0</v>
      </c>
      <c r="AR544" s="255">
        <v>1600</v>
      </c>
      <c r="AS544" s="255">
        <v>0.013</v>
      </c>
      <c r="AT544" s="255">
        <v>-0.012</v>
      </c>
    </row>
    <row r="545" spans="38:46" ht="12.75">
      <c r="AL545" s="253">
        <v>38501</v>
      </c>
      <c r="AM545" s="254">
        <v>0.4198726851851852</v>
      </c>
      <c r="AN545" s="255">
        <v>5360</v>
      </c>
      <c r="AO545" s="255">
        <v>1600</v>
      </c>
      <c r="AP545" s="255">
        <v>-0.005</v>
      </c>
      <c r="AQ545" s="255">
        <v>-0.002</v>
      </c>
      <c r="AR545" s="255">
        <v>1600</v>
      </c>
      <c r="AS545" s="255">
        <v>0.025</v>
      </c>
      <c r="AT545" s="255">
        <v>0.017</v>
      </c>
    </row>
    <row r="546" spans="38:46" ht="12.75">
      <c r="AL546" s="253">
        <v>38501</v>
      </c>
      <c r="AM546" s="254">
        <v>0.42681712962962964</v>
      </c>
      <c r="AN546" s="255">
        <v>5370</v>
      </c>
      <c r="AO546" s="255">
        <v>1600</v>
      </c>
      <c r="AP546" s="255">
        <v>-0.006</v>
      </c>
      <c r="AQ546" s="255">
        <v>-0.002</v>
      </c>
      <c r="AR546" s="255">
        <v>1600</v>
      </c>
      <c r="AS546" s="255">
        <v>-0.014</v>
      </c>
      <c r="AT546" s="255">
        <v>0.019</v>
      </c>
    </row>
    <row r="547" spans="38:46" ht="12.75">
      <c r="AL547" s="253">
        <v>38501</v>
      </c>
      <c r="AM547" s="254">
        <v>0.43376157407407406</v>
      </c>
      <c r="AN547" s="255">
        <v>5380</v>
      </c>
      <c r="AO547" s="255">
        <v>1600</v>
      </c>
      <c r="AP547" s="255">
        <v>-0.007</v>
      </c>
      <c r="AQ547" s="255">
        <v>-0.001</v>
      </c>
      <c r="AR547" s="255">
        <v>1600</v>
      </c>
      <c r="AS547" s="255">
        <v>-0.007</v>
      </c>
      <c r="AT547" s="255">
        <v>0.009</v>
      </c>
    </row>
    <row r="548" spans="38:46" ht="12.75">
      <c r="AL548" s="253">
        <v>38501</v>
      </c>
      <c r="AM548" s="254">
        <v>0.44070601851851854</v>
      </c>
      <c r="AN548" s="255">
        <v>5390</v>
      </c>
      <c r="AO548" s="255">
        <v>1600</v>
      </c>
      <c r="AP548" s="255">
        <v>-0.01</v>
      </c>
      <c r="AQ548" s="255">
        <v>-0.003</v>
      </c>
      <c r="AR548" s="255">
        <v>1600</v>
      </c>
      <c r="AS548" s="255">
        <v>0.007</v>
      </c>
      <c r="AT548" s="255">
        <v>0.009</v>
      </c>
    </row>
    <row r="549" spans="38:46" ht="12.75">
      <c r="AL549" s="253">
        <v>38501</v>
      </c>
      <c r="AM549" s="254">
        <v>0.44766203703703705</v>
      </c>
      <c r="AN549" s="255">
        <v>5400</v>
      </c>
      <c r="AO549" s="255">
        <v>1600</v>
      </c>
      <c r="AP549" s="255">
        <v>-0.01</v>
      </c>
      <c r="AQ549" s="255">
        <v>-0.005</v>
      </c>
      <c r="AR549" s="255">
        <v>1600</v>
      </c>
      <c r="AS549" s="255">
        <v>0.026</v>
      </c>
      <c r="AT549" s="255">
        <v>-0.01</v>
      </c>
    </row>
    <row r="550" spans="38:46" ht="12.75">
      <c r="AL550" s="253">
        <v>38501</v>
      </c>
      <c r="AM550" s="254">
        <v>0.4546064814814815</v>
      </c>
      <c r="AN550" s="255">
        <v>5410</v>
      </c>
      <c r="AO550" s="255">
        <v>1600</v>
      </c>
      <c r="AP550" s="255">
        <v>-0.013</v>
      </c>
      <c r="AQ550" s="255">
        <v>-0.003</v>
      </c>
      <c r="AR550" s="255">
        <v>1600</v>
      </c>
      <c r="AS550" s="255">
        <v>-0.026</v>
      </c>
      <c r="AT550" s="255">
        <v>0</v>
      </c>
    </row>
    <row r="551" spans="38:46" ht="12.75">
      <c r="AL551" s="253">
        <v>38501</v>
      </c>
      <c r="AM551" s="254">
        <v>0.4615509259259259</v>
      </c>
      <c r="AN551" s="255">
        <v>5420</v>
      </c>
      <c r="AO551" s="255">
        <v>1600</v>
      </c>
      <c r="AP551" s="255">
        <v>-0.012</v>
      </c>
      <c r="AQ551" s="255">
        <v>-0.005</v>
      </c>
      <c r="AR551" s="255">
        <v>1600</v>
      </c>
      <c r="AS551" s="255">
        <v>0.011</v>
      </c>
      <c r="AT551" s="255">
        <v>0.001</v>
      </c>
    </row>
    <row r="552" spans="38:46" ht="12.75">
      <c r="AL552" s="253">
        <v>38501</v>
      </c>
      <c r="AM552" s="254">
        <v>0.4684953703703704</v>
      </c>
      <c r="AN552" s="255">
        <v>5430</v>
      </c>
      <c r="AO552" s="255">
        <v>1600</v>
      </c>
      <c r="AP552" s="255">
        <v>-0.015</v>
      </c>
      <c r="AQ552" s="255">
        <v>-0.004</v>
      </c>
      <c r="AR552" s="255">
        <v>1600</v>
      </c>
      <c r="AS552" s="255">
        <v>0.013</v>
      </c>
      <c r="AT552" s="255">
        <v>0.006</v>
      </c>
    </row>
    <row r="553" spans="38:46" ht="12.75">
      <c r="AL553" s="253">
        <v>38501</v>
      </c>
      <c r="AM553" s="254">
        <v>0.47543981481481484</v>
      </c>
      <c r="AN553" s="255">
        <v>5440</v>
      </c>
      <c r="AO553" s="255">
        <v>1600</v>
      </c>
      <c r="AP553" s="255">
        <v>-0.014</v>
      </c>
      <c r="AQ553" s="255">
        <v>-0.003</v>
      </c>
      <c r="AR553" s="255">
        <v>1600</v>
      </c>
      <c r="AS553" s="255">
        <v>-0.009</v>
      </c>
      <c r="AT553" s="255">
        <v>0.037</v>
      </c>
    </row>
    <row r="554" spans="38:46" ht="12.75">
      <c r="AL554" s="253">
        <v>38501</v>
      </c>
      <c r="AM554" s="254">
        <v>0.48238425925925926</v>
      </c>
      <c r="AN554" s="255">
        <v>5450</v>
      </c>
      <c r="AO554" s="255">
        <v>1600</v>
      </c>
      <c r="AP554" s="255">
        <v>-0.014</v>
      </c>
      <c r="AQ554" s="255">
        <v>-0.005</v>
      </c>
      <c r="AR554" s="255">
        <v>1600</v>
      </c>
      <c r="AS554" s="255">
        <v>-0.007</v>
      </c>
      <c r="AT554" s="255">
        <v>0.013</v>
      </c>
    </row>
    <row r="555" spans="38:46" ht="12.75">
      <c r="AL555" s="253">
        <v>38501</v>
      </c>
      <c r="AM555" s="254">
        <v>0.48932870370370374</v>
      </c>
      <c r="AN555" s="255">
        <v>5460</v>
      </c>
      <c r="AO555" s="255">
        <v>1600</v>
      </c>
      <c r="AP555" s="255">
        <v>-0.013</v>
      </c>
      <c r="AQ555" s="255">
        <v>-0.002</v>
      </c>
      <c r="AR555" s="255">
        <v>1600</v>
      </c>
      <c r="AS555" s="255">
        <v>-0.004</v>
      </c>
      <c r="AT555" s="255">
        <v>-0.001</v>
      </c>
    </row>
    <row r="556" spans="38:46" ht="12.75">
      <c r="AL556" s="253">
        <v>38501</v>
      </c>
      <c r="AM556" s="254">
        <v>0.49627314814814816</v>
      </c>
      <c r="AN556" s="255">
        <v>5470</v>
      </c>
      <c r="AO556" s="255">
        <v>1600</v>
      </c>
      <c r="AP556" s="255">
        <v>-0.015</v>
      </c>
      <c r="AQ556" s="255">
        <v>-0.003</v>
      </c>
      <c r="AR556" s="255">
        <v>1600</v>
      </c>
      <c r="AS556" s="255">
        <v>0.007</v>
      </c>
      <c r="AT556" s="255">
        <v>0</v>
      </c>
    </row>
    <row r="557" spans="38:46" ht="12.75">
      <c r="AL557" s="253">
        <v>38501</v>
      </c>
      <c r="AM557" s="254">
        <v>0.5032175925925926</v>
      </c>
      <c r="AN557" s="255">
        <v>5480</v>
      </c>
      <c r="AO557" s="255">
        <v>1600</v>
      </c>
      <c r="AP557" s="255">
        <v>-0.013</v>
      </c>
      <c r="AQ557" s="255">
        <v>-0.002</v>
      </c>
      <c r="AR557" s="255">
        <v>1600</v>
      </c>
      <c r="AS557" s="255">
        <v>-0.017</v>
      </c>
      <c r="AT557" s="255">
        <v>0.014</v>
      </c>
    </row>
    <row r="558" spans="38:46" ht="12.75">
      <c r="AL558" s="253">
        <v>38501</v>
      </c>
      <c r="AM558" s="254">
        <v>0.5101620370370371</v>
      </c>
      <c r="AN558" s="255">
        <v>5490</v>
      </c>
      <c r="AO558" s="255">
        <v>1600</v>
      </c>
      <c r="AP558" s="255">
        <v>-0.009</v>
      </c>
      <c r="AQ558" s="255">
        <v>-0.004</v>
      </c>
      <c r="AR558" s="255">
        <v>1600</v>
      </c>
      <c r="AS558" s="255">
        <v>-0.015</v>
      </c>
      <c r="AT558" s="255">
        <v>-0.009</v>
      </c>
    </row>
    <row r="559" spans="38:46" ht="12.75">
      <c r="AL559" s="253">
        <v>38501</v>
      </c>
      <c r="AM559" s="254">
        <v>0.5171064814814815</v>
      </c>
      <c r="AN559" s="255">
        <v>5500</v>
      </c>
      <c r="AO559" s="255">
        <v>1600</v>
      </c>
      <c r="AP559" s="255">
        <v>-0.005</v>
      </c>
      <c r="AQ559" s="255">
        <v>-0.003</v>
      </c>
      <c r="AR559" s="255">
        <v>1600</v>
      </c>
      <c r="AS559" s="255">
        <v>-0.024</v>
      </c>
      <c r="AT559" s="255">
        <v>0.037</v>
      </c>
    </row>
    <row r="560" spans="38:46" ht="12.75">
      <c r="AL560" s="253">
        <v>38501</v>
      </c>
      <c r="AM560" s="254">
        <v>0.524050925925926</v>
      </c>
      <c r="AN560" s="255">
        <v>5510</v>
      </c>
      <c r="AO560" s="255">
        <v>1600</v>
      </c>
      <c r="AP560" s="255">
        <v>-0.009</v>
      </c>
      <c r="AQ560" s="255">
        <v>-0.004</v>
      </c>
      <c r="AR560" s="255">
        <v>1600</v>
      </c>
      <c r="AS560" s="255">
        <v>-0.004</v>
      </c>
      <c r="AT560" s="255">
        <v>-0.005</v>
      </c>
    </row>
    <row r="561" spans="38:46" ht="12.75">
      <c r="AL561" s="253">
        <v>38501</v>
      </c>
      <c r="AM561" s="254">
        <v>0.5309953703703704</v>
      </c>
      <c r="AN561" s="255">
        <v>5520</v>
      </c>
      <c r="AO561" s="255">
        <v>1600</v>
      </c>
      <c r="AP561" s="255">
        <v>-0.014</v>
      </c>
      <c r="AQ561" s="255">
        <v>-0.002</v>
      </c>
      <c r="AR561" s="255">
        <v>1600</v>
      </c>
      <c r="AS561" s="255">
        <v>0</v>
      </c>
      <c r="AT561" s="255">
        <v>-0.016</v>
      </c>
    </row>
    <row r="562" spans="38:46" ht="12.75">
      <c r="AL562" s="253">
        <v>38501</v>
      </c>
      <c r="AM562" s="254">
        <v>0.5379398148148148</v>
      </c>
      <c r="AN562" s="255">
        <v>5530</v>
      </c>
      <c r="AO562" s="255">
        <v>1600</v>
      </c>
      <c r="AP562" s="255">
        <v>-0.014</v>
      </c>
      <c r="AQ562" s="255">
        <v>-0.004</v>
      </c>
      <c r="AR562" s="255">
        <v>1600</v>
      </c>
      <c r="AS562" s="255">
        <v>-0.017</v>
      </c>
      <c r="AT562" s="255">
        <v>0.003</v>
      </c>
    </row>
    <row r="563" spans="38:46" ht="12.75">
      <c r="AL563" s="253">
        <v>38501</v>
      </c>
      <c r="AM563" s="254">
        <v>0.5448842592592592</v>
      </c>
      <c r="AN563" s="255">
        <v>5540</v>
      </c>
      <c r="AO563" s="255">
        <v>1600</v>
      </c>
      <c r="AP563" s="255">
        <v>-0.015</v>
      </c>
      <c r="AQ563" s="255">
        <v>-0.004</v>
      </c>
      <c r="AR563" s="255">
        <v>1600</v>
      </c>
      <c r="AS563" s="255">
        <v>0.006</v>
      </c>
      <c r="AT563" s="255">
        <v>-0.004</v>
      </c>
    </row>
    <row r="564" spans="38:46" ht="12.75">
      <c r="AL564" s="253">
        <v>38501</v>
      </c>
      <c r="AM564" s="254">
        <v>0.5518287037037037</v>
      </c>
      <c r="AN564" s="255">
        <v>5550</v>
      </c>
      <c r="AO564" s="255">
        <v>1600</v>
      </c>
      <c r="AP564" s="255">
        <v>-0.016</v>
      </c>
      <c r="AQ564" s="255">
        <v>-0.004</v>
      </c>
      <c r="AR564" s="255">
        <v>1600</v>
      </c>
      <c r="AS564" s="255">
        <v>0.004</v>
      </c>
      <c r="AT564" s="255">
        <v>-0.018</v>
      </c>
    </row>
    <row r="565" spans="38:46" ht="12.75">
      <c r="AL565" s="253">
        <v>38501</v>
      </c>
      <c r="AM565" s="254">
        <v>0.5587731481481482</v>
      </c>
      <c r="AN565" s="255">
        <v>5560</v>
      </c>
      <c r="AO565" s="255">
        <v>1600</v>
      </c>
      <c r="AP565" s="255">
        <v>-0.016</v>
      </c>
      <c r="AQ565" s="255">
        <v>-0.005</v>
      </c>
      <c r="AR565" s="255">
        <v>1600</v>
      </c>
      <c r="AS565" s="255">
        <v>-0.018</v>
      </c>
      <c r="AT565" s="255">
        <v>0.006</v>
      </c>
    </row>
    <row r="566" spans="38:46" ht="12.75">
      <c r="AL566" s="253">
        <v>38501</v>
      </c>
      <c r="AM566" s="254">
        <v>0.5657175925925926</v>
      </c>
      <c r="AN566" s="255">
        <v>5570</v>
      </c>
      <c r="AO566" s="255">
        <v>1600</v>
      </c>
      <c r="AP566" s="255">
        <v>-0.02</v>
      </c>
      <c r="AQ566" s="255">
        <v>-0.005</v>
      </c>
      <c r="AR566" s="255">
        <v>1600</v>
      </c>
      <c r="AS566" s="255">
        <v>-0.021</v>
      </c>
      <c r="AT566" s="255">
        <v>0.011</v>
      </c>
    </row>
    <row r="567" spans="38:46" ht="12.75">
      <c r="AL567" s="253">
        <v>38501</v>
      </c>
      <c r="AM567" s="254">
        <v>0.5726620370370371</v>
      </c>
      <c r="AN567" s="255">
        <v>5580</v>
      </c>
      <c r="AO567" s="255">
        <v>1600</v>
      </c>
      <c r="AP567" s="255">
        <v>-0.022</v>
      </c>
      <c r="AQ567" s="255">
        <v>-0.004</v>
      </c>
      <c r="AR567" s="255">
        <v>1600</v>
      </c>
      <c r="AS567" s="255">
        <v>0.003</v>
      </c>
      <c r="AT567" s="255">
        <v>-0.003</v>
      </c>
    </row>
    <row r="568" spans="38:46" ht="12.75">
      <c r="AL568" s="253">
        <v>38501</v>
      </c>
      <c r="AM568" s="254">
        <v>0.5796180555555556</v>
      </c>
      <c r="AN568" s="255">
        <v>5590</v>
      </c>
      <c r="AO568" s="255">
        <v>1600</v>
      </c>
      <c r="AP568" s="255">
        <v>-0.015</v>
      </c>
      <c r="AQ568" s="255">
        <v>-0.002</v>
      </c>
      <c r="AR568" s="255">
        <v>1600</v>
      </c>
      <c r="AS568" s="255">
        <v>0.001</v>
      </c>
      <c r="AT568" s="255">
        <v>0.019</v>
      </c>
    </row>
    <row r="569" spans="38:46" ht="12.75">
      <c r="AL569" s="253">
        <v>38501</v>
      </c>
      <c r="AM569" s="254">
        <v>0.5865625</v>
      </c>
      <c r="AN569" s="255">
        <v>5600</v>
      </c>
      <c r="AO569" s="255">
        <v>1600</v>
      </c>
      <c r="AP569" s="255">
        <v>-0.016</v>
      </c>
      <c r="AQ569" s="255">
        <v>-0.005</v>
      </c>
      <c r="AR569" s="255">
        <v>1600</v>
      </c>
      <c r="AS569" s="255">
        <v>0.001</v>
      </c>
      <c r="AT569" s="255">
        <v>-0.013</v>
      </c>
    </row>
    <row r="570" spans="38:46" ht="12.75">
      <c r="AL570" s="253">
        <v>38501</v>
      </c>
      <c r="AM570" s="254">
        <v>0.5935069444444444</v>
      </c>
      <c r="AN570" s="255">
        <v>5610</v>
      </c>
      <c r="AO570" s="255">
        <v>1600</v>
      </c>
      <c r="AP570" s="255">
        <v>-0.018</v>
      </c>
      <c r="AQ570" s="255">
        <v>-0.004</v>
      </c>
      <c r="AR570" s="255">
        <v>1600</v>
      </c>
      <c r="AS570" s="255">
        <v>0.023</v>
      </c>
      <c r="AT570" s="255">
        <v>-0.01</v>
      </c>
    </row>
    <row r="571" spans="38:46" ht="12.75">
      <c r="AL571" s="253">
        <v>38501</v>
      </c>
      <c r="AM571" s="254">
        <v>0.6004513888888888</v>
      </c>
      <c r="AN571" s="255">
        <v>5620</v>
      </c>
      <c r="AO571" s="255">
        <v>1600</v>
      </c>
      <c r="AP571" s="255">
        <v>-0.011</v>
      </c>
      <c r="AQ571" s="255">
        <v>-0.004</v>
      </c>
      <c r="AR571" s="255">
        <v>1600</v>
      </c>
      <c r="AS571" s="255">
        <v>-0.004</v>
      </c>
      <c r="AT571" s="255">
        <v>0.009</v>
      </c>
    </row>
    <row r="572" spans="38:46" ht="12.75">
      <c r="AL572" s="253">
        <v>38501</v>
      </c>
      <c r="AM572" s="254">
        <v>0.6073958333333334</v>
      </c>
      <c r="AN572" s="255">
        <v>5630</v>
      </c>
      <c r="AO572" s="255">
        <v>1600</v>
      </c>
      <c r="AP572" s="255">
        <v>-0.011</v>
      </c>
      <c r="AQ572" s="255">
        <v>-0.004</v>
      </c>
      <c r="AR572" s="255">
        <v>1600</v>
      </c>
      <c r="AS572" s="255">
        <v>-0.008</v>
      </c>
      <c r="AT572" s="255">
        <v>0.017</v>
      </c>
    </row>
    <row r="573" spans="38:46" ht="12.75">
      <c r="AL573" s="253">
        <v>38501</v>
      </c>
      <c r="AM573" s="254">
        <v>0.6143402777777778</v>
      </c>
      <c r="AN573" s="255">
        <v>5640</v>
      </c>
      <c r="AO573" s="255">
        <v>1600</v>
      </c>
      <c r="AP573" s="255">
        <v>-0.017</v>
      </c>
      <c r="AQ573" s="255">
        <v>-0.004</v>
      </c>
      <c r="AR573" s="255">
        <v>1600</v>
      </c>
      <c r="AS573" s="255">
        <v>0.013</v>
      </c>
      <c r="AT573" s="255">
        <v>-0.011</v>
      </c>
    </row>
    <row r="574" spans="38:46" ht="12.75">
      <c r="AL574" s="253">
        <v>38501</v>
      </c>
      <c r="AM574" s="254">
        <v>0.6212847222222222</v>
      </c>
      <c r="AN574" s="255">
        <v>5650</v>
      </c>
      <c r="AO574" s="255">
        <v>1600</v>
      </c>
      <c r="AP574" s="255">
        <v>-0.012</v>
      </c>
      <c r="AQ574" s="255">
        <v>-0.005</v>
      </c>
      <c r="AR574" s="255">
        <v>1600</v>
      </c>
      <c r="AS574" s="255">
        <v>-0.005</v>
      </c>
      <c r="AT574" s="255">
        <v>-0.024</v>
      </c>
    </row>
    <row r="575" spans="38:46" ht="12.75">
      <c r="AL575" s="253">
        <v>38501</v>
      </c>
      <c r="AM575" s="254">
        <v>0.6282291666666667</v>
      </c>
      <c r="AN575" s="255">
        <v>5660</v>
      </c>
      <c r="AO575" s="255">
        <v>1600</v>
      </c>
      <c r="AP575" s="255">
        <v>-0.018</v>
      </c>
      <c r="AQ575" s="255">
        <v>-0.006</v>
      </c>
      <c r="AR575" s="255">
        <v>1600</v>
      </c>
      <c r="AS575" s="255">
        <v>0.002</v>
      </c>
      <c r="AT575" s="255">
        <v>-0.007</v>
      </c>
    </row>
    <row r="576" spans="38:46" ht="12.75">
      <c r="AL576" s="253">
        <v>38501</v>
      </c>
      <c r="AM576" s="254">
        <v>0.6351736111111111</v>
      </c>
      <c r="AN576" s="255">
        <v>5670</v>
      </c>
      <c r="AO576" s="255">
        <v>1600</v>
      </c>
      <c r="AP576" s="255">
        <v>-0.018</v>
      </c>
      <c r="AQ576" s="255">
        <v>-0.003</v>
      </c>
      <c r="AR576" s="255">
        <v>1600</v>
      </c>
      <c r="AS576" s="255">
        <v>0.017</v>
      </c>
      <c r="AT576" s="255">
        <v>0.031</v>
      </c>
    </row>
    <row r="577" spans="38:46" ht="12.75">
      <c r="AL577" s="253">
        <v>38501</v>
      </c>
      <c r="AM577" s="254">
        <v>0.6421180555555556</v>
      </c>
      <c r="AN577" s="255">
        <v>5680</v>
      </c>
      <c r="AO577" s="255">
        <v>1600</v>
      </c>
      <c r="AP577" s="255">
        <v>-0.023</v>
      </c>
      <c r="AQ577" s="255">
        <v>-0.003</v>
      </c>
      <c r="AR577" s="255">
        <v>1600</v>
      </c>
      <c r="AS577" s="255">
        <v>-0.03</v>
      </c>
      <c r="AT577" s="255">
        <v>0.005</v>
      </c>
    </row>
    <row r="578" spans="38:46" ht="12.75">
      <c r="AL578" s="253">
        <v>38501</v>
      </c>
      <c r="AM578" s="254">
        <v>0.6490625</v>
      </c>
      <c r="AN578" s="255">
        <v>5690</v>
      </c>
      <c r="AO578" s="255">
        <v>1600</v>
      </c>
      <c r="AP578" s="255">
        <v>-0.018</v>
      </c>
      <c r="AQ578" s="255">
        <v>-0.005</v>
      </c>
      <c r="AR578" s="255">
        <v>1600</v>
      </c>
      <c r="AS578" s="255">
        <v>-0.014</v>
      </c>
      <c r="AT578" s="255">
        <v>-0.015</v>
      </c>
    </row>
    <row r="579" spans="38:46" ht="12.75">
      <c r="AL579" s="253">
        <v>38501</v>
      </c>
      <c r="AM579" s="254">
        <v>0.6560069444444444</v>
      </c>
      <c r="AN579" s="255">
        <v>5700</v>
      </c>
      <c r="AO579" s="255">
        <v>1600</v>
      </c>
      <c r="AP579" s="255">
        <v>-0.02</v>
      </c>
      <c r="AQ579" s="255">
        <v>-0.006</v>
      </c>
      <c r="AR579" s="255">
        <v>1600</v>
      </c>
      <c r="AS579" s="255">
        <v>0.004</v>
      </c>
      <c r="AT579" s="255">
        <v>0.01</v>
      </c>
    </row>
    <row r="580" spans="38:46" ht="12.75">
      <c r="AL580" s="253">
        <v>38501</v>
      </c>
      <c r="AM580" s="254">
        <v>0.6629513888888888</v>
      </c>
      <c r="AN580" s="255">
        <v>5710</v>
      </c>
      <c r="AO580" s="255">
        <v>1600</v>
      </c>
      <c r="AP580" s="255">
        <v>-0.021</v>
      </c>
      <c r="AQ580" s="255">
        <v>-0.004</v>
      </c>
      <c r="AR580" s="255">
        <v>1600</v>
      </c>
      <c r="AS580" s="255">
        <v>0.01</v>
      </c>
      <c r="AT580" s="255">
        <v>-0.003</v>
      </c>
    </row>
    <row r="581" spans="38:46" ht="12.75">
      <c r="AL581" s="253">
        <v>38501</v>
      </c>
      <c r="AM581" s="254">
        <v>0.6698958333333334</v>
      </c>
      <c r="AN581" s="255">
        <v>5720</v>
      </c>
      <c r="AO581" s="255">
        <v>1600</v>
      </c>
      <c r="AP581" s="255">
        <v>-0.021</v>
      </c>
      <c r="AQ581" s="255">
        <v>-0.003</v>
      </c>
      <c r="AR581" s="255">
        <v>1600</v>
      </c>
      <c r="AS581" s="255">
        <v>0.007</v>
      </c>
      <c r="AT581" s="255">
        <v>-0.004</v>
      </c>
    </row>
    <row r="582" spans="38:46" ht="12.75">
      <c r="AL582" s="253">
        <v>38501</v>
      </c>
      <c r="AM582" s="254">
        <v>0.6768402777777779</v>
      </c>
      <c r="AN582" s="255">
        <v>5730</v>
      </c>
      <c r="AO582" s="255">
        <v>1600</v>
      </c>
      <c r="AP582" s="255">
        <v>-0.017</v>
      </c>
      <c r="AQ582" s="255">
        <v>-0.006</v>
      </c>
      <c r="AR582" s="255">
        <v>1600</v>
      </c>
      <c r="AS582" s="255">
        <v>0.026</v>
      </c>
      <c r="AT582" s="255">
        <v>0.023</v>
      </c>
    </row>
    <row r="583" spans="38:46" ht="12.75">
      <c r="AL583" s="253">
        <v>38501</v>
      </c>
      <c r="AM583" s="254">
        <v>0.6837847222222222</v>
      </c>
      <c r="AN583" s="255">
        <v>5740</v>
      </c>
      <c r="AO583" s="255">
        <v>1600</v>
      </c>
      <c r="AP583" s="255">
        <v>-0.016</v>
      </c>
      <c r="AQ583" s="255">
        <v>-0.005</v>
      </c>
      <c r="AR583" s="255">
        <v>1600</v>
      </c>
      <c r="AS583" s="255">
        <v>0.024</v>
      </c>
      <c r="AT583" s="255">
        <v>-0.016</v>
      </c>
    </row>
    <row r="584" spans="38:46" ht="12.75">
      <c r="AL584" s="253">
        <v>38501</v>
      </c>
      <c r="AM584" s="254">
        <v>0.6907291666666667</v>
      </c>
      <c r="AN584" s="255">
        <v>5750</v>
      </c>
      <c r="AO584" s="255">
        <v>1600</v>
      </c>
      <c r="AP584" s="255">
        <v>-0.013</v>
      </c>
      <c r="AQ584" s="255">
        <v>-0.006</v>
      </c>
      <c r="AR584" s="255">
        <v>1600</v>
      </c>
      <c r="AS584" s="255">
        <v>0.013</v>
      </c>
      <c r="AT584" s="255">
        <v>0.006</v>
      </c>
    </row>
    <row r="585" spans="38:46" ht="12.75">
      <c r="AL585" s="253">
        <v>38501</v>
      </c>
      <c r="AM585" s="254">
        <v>0.697673611111111</v>
      </c>
      <c r="AN585" s="255">
        <v>5760</v>
      </c>
      <c r="AO585" s="255">
        <v>1600</v>
      </c>
      <c r="AP585" s="255">
        <v>-0.015</v>
      </c>
      <c r="AQ585" s="255">
        <v>-0.005</v>
      </c>
      <c r="AR585" s="255">
        <v>1600</v>
      </c>
      <c r="AS585" s="255">
        <v>-0.017</v>
      </c>
      <c r="AT585" s="255">
        <v>0.026</v>
      </c>
    </row>
    <row r="586" spans="38:46" ht="12.75">
      <c r="AL586" s="253">
        <v>38501</v>
      </c>
      <c r="AM586" s="254">
        <v>0.7046180555555556</v>
      </c>
      <c r="AN586" s="255">
        <v>5770</v>
      </c>
      <c r="AO586" s="255">
        <v>1600</v>
      </c>
      <c r="AP586" s="255">
        <v>-0.013</v>
      </c>
      <c r="AQ586" s="255">
        <v>-0.004</v>
      </c>
      <c r="AR586" s="255">
        <v>1600</v>
      </c>
      <c r="AS586" s="255">
        <v>-0.001</v>
      </c>
      <c r="AT586" s="255">
        <v>-0.054</v>
      </c>
    </row>
    <row r="587" spans="38:46" ht="12.75">
      <c r="AL587" s="253">
        <v>38501</v>
      </c>
      <c r="AM587" s="254">
        <v>0.7115740740740741</v>
      </c>
      <c r="AN587" s="255">
        <v>5780</v>
      </c>
      <c r="AO587" s="255">
        <v>1600</v>
      </c>
      <c r="AP587" s="255">
        <v>-0.015</v>
      </c>
      <c r="AQ587" s="255">
        <v>-0.007</v>
      </c>
      <c r="AR587" s="255">
        <v>1600</v>
      </c>
      <c r="AS587" s="255">
        <v>-0.005</v>
      </c>
      <c r="AT587" s="255">
        <v>0.019</v>
      </c>
    </row>
    <row r="588" spans="38:46" ht="12.75">
      <c r="AL588" s="253">
        <v>38501</v>
      </c>
      <c r="AM588" s="254">
        <v>0.7185185185185184</v>
      </c>
      <c r="AN588" s="255">
        <v>5790</v>
      </c>
      <c r="AO588" s="255">
        <v>1600</v>
      </c>
      <c r="AP588" s="255">
        <v>-0.013</v>
      </c>
      <c r="AQ588" s="255">
        <v>-0.003</v>
      </c>
      <c r="AR588" s="255">
        <v>1600</v>
      </c>
      <c r="AS588" s="255">
        <v>0.005</v>
      </c>
      <c r="AT588" s="255">
        <v>0.004</v>
      </c>
    </row>
    <row r="589" spans="38:46" ht="12.75">
      <c r="AL589" s="253">
        <v>38501</v>
      </c>
      <c r="AM589" s="254">
        <v>0.725462962962963</v>
      </c>
      <c r="AN589" s="255">
        <v>5800</v>
      </c>
      <c r="AO589" s="255">
        <v>1600</v>
      </c>
      <c r="AP589" s="255">
        <v>-0.013</v>
      </c>
      <c r="AQ589" s="255">
        <v>-0.006</v>
      </c>
      <c r="AR589" s="255">
        <v>1600</v>
      </c>
      <c r="AS589" s="255">
        <v>-0.008</v>
      </c>
      <c r="AT589" s="255">
        <v>0.015</v>
      </c>
    </row>
    <row r="590" spans="38:46" ht="12.75">
      <c r="AL590" s="253">
        <v>38501</v>
      </c>
      <c r="AM590" s="254">
        <v>0.7324074074074075</v>
      </c>
      <c r="AN590" s="255">
        <v>5810</v>
      </c>
      <c r="AO590" s="255">
        <v>1600</v>
      </c>
      <c r="AP590" s="255">
        <v>-0.013</v>
      </c>
      <c r="AQ590" s="255">
        <v>-0.004</v>
      </c>
      <c r="AR590" s="255">
        <v>1600</v>
      </c>
      <c r="AS590" s="255">
        <v>0.011</v>
      </c>
      <c r="AT590" s="255">
        <v>-0.019</v>
      </c>
    </row>
    <row r="591" spans="38:46" ht="12.75">
      <c r="AL591" s="253">
        <v>38501</v>
      </c>
      <c r="AM591" s="254">
        <v>0.7393518518518518</v>
      </c>
      <c r="AN591" s="255">
        <v>5820</v>
      </c>
      <c r="AO591" s="255">
        <v>1600</v>
      </c>
      <c r="AP591" s="255">
        <v>-0.011</v>
      </c>
      <c r="AQ591" s="255">
        <v>-0.004</v>
      </c>
      <c r="AR591" s="255">
        <v>1600</v>
      </c>
      <c r="AS591" s="255">
        <v>-0.01</v>
      </c>
      <c r="AT591" s="255">
        <v>0.024</v>
      </c>
    </row>
    <row r="592" spans="38:46" ht="12.75">
      <c r="AL592" s="253">
        <v>38501</v>
      </c>
      <c r="AM592" s="254">
        <v>0.7462615740740741</v>
      </c>
      <c r="AN592" s="255">
        <v>5830</v>
      </c>
      <c r="AO592" s="255">
        <v>1650</v>
      </c>
      <c r="AP592" s="255">
        <v>-0.013</v>
      </c>
      <c r="AQ592" s="255">
        <v>-0.005</v>
      </c>
      <c r="AR592" s="255">
        <v>1650</v>
      </c>
      <c r="AS592" s="255">
        <v>0.01</v>
      </c>
      <c r="AT592" s="255">
        <v>-0.001</v>
      </c>
    </row>
    <row r="593" spans="38:46" ht="12.75">
      <c r="AL593" s="253">
        <v>38501</v>
      </c>
      <c r="AM593" s="254">
        <v>0.7532060185185184</v>
      </c>
      <c r="AN593" s="255">
        <v>5840</v>
      </c>
      <c r="AO593" s="255">
        <v>1650</v>
      </c>
      <c r="AP593" s="255">
        <v>-0.01</v>
      </c>
      <c r="AQ593" s="255">
        <v>-0.002</v>
      </c>
      <c r="AR593" s="255">
        <v>1650</v>
      </c>
      <c r="AS593" s="255">
        <v>0.003</v>
      </c>
      <c r="AT593" s="255">
        <v>-0.014</v>
      </c>
    </row>
    <row r="594" spans="38:46" ht="12.75">
      <c r="AL594" s="253">
        <v>38501</v>
      </c>
      <c r="AM594" s="254">
        <v>0.760150462962963</v>
      </c>
      <c r="AN594" s="255">
        <v>5850</v>
      </c>
      <c r="AO594" s="255">
        <v>1650</v>
      </c>
      <c r="AP594" s="255">
        <v>-0.009</v>
      </c>
      <c r="AQ594" s="255">
        <v>-0.006</v>
      </c>
      <c r="AR594" s="255">
        <v>1650</v>
      </c>
      <c r="AS594" s="255">
        <v>-0.004</v>
      </c>
      <c r="AT594" s="255">
        <v>-0.004</v>
      </c>
    </row>
    <row r="595" spans="38:46" ht="12.75">
      <c r="AL595" s="253">
        <v>38501</v>
      </c>
      <c r="AM595" s="254">
        <v>0.7670949074074075</v>
      </c>
      <c r="AN595" s="255">
        <v>5860</v>
      </c>
      <c r="AO595" s="255">
        <v>1650</v>
      </c>
      <c r="AP595" s="255">
        <v>-0.008</v>
      </c>
      <c r="AQ595" s="255">
        <v>-0.006</v>
      </c>
      <c r="AR595" s="255">
        <v>1650</v>
      </c>
      <c r="AS595" s="255">
        <v>-0.001</v>
      </c>
      <c r="AT595" s="255">
        <v>0.017</v>
      </c>
    </row>
    <row r="596" spans="38:46" ht="12.75">
      <c r="AL596" s="253">
        <v>38501</v>
      </c>
      <c r="AM596" s="254">
        <v>0.7740393518518518</v>
      </c>
      <c r="AN596" s="255">
        <v>5870</v>
      </c>
      <c r="AO596" s="255">
        <v>1650</v>
      </c>
      <c r="AP596" s="255">
        <v>-0.007</v>
      </c>
      <c r="AQ596" s="255">
        <v>-0.004</v>
      </c>
      <c r="AR596" s="255">
        <v>1650</v>
      </c>
      <c r="AS596" s="255">
        <v>0.009</v>
      </c>
      <c r="AT596" s="255">
        <v>0</v>
      </c>
    </row>
    <row r="597" spans="38:46" ht="12.75">
      <c r="AL597" s="253">
        <v>38501</v>
      </c>
      <c r="AM597" s="254">
        <v>0.7809837962962963</v>
      </c>
      <c r="AN597" s="255">
        <v>5880</v>
      </c>
      <c r="AO597" s="255">
        <v>1650</v>
      </c>
      <c r="AP597" s="255">
        <v>-0.006</v>
      </c>
      <c r="AQ597" s="255">
        <v>-0.003</v>
      </c>
      <c r="AR597" s="255">
        <v>1650</v>
      </c>
      <c r="AS597" s="255">
        <v>0.008</v>
      </c>
      <c r="AT597" s="255">
        <v>0.004</v>
      </c>
    </row>
    <row r="598" spans="38:46" ht="12.75">
      <c r="AL598" s="253">
        <v>38501</v>
      </c>
      <c r="AM598" s="254">
        <v>0.7879282407407407</v>
      </c>
      <c r="AN598" s="255">
        <v>5890</v>
      </c>
      <c r="AO598" s="255">
        <v>1650</v>
      </c>
      <c r="AP598" s="255">
        <v>-0.006</v>
      </c>
      <c r="AQ598" s="255">
        <v>-0.003</v>
      </c>
      <c r="AR598" s="255">
        <v>1650</v>
      </c>
      <c r="AS598" s="255">
        <v>0.014</v>
      </c>
      <c r="AT598" s="255">
        <v>-0.014</v>
      </c>
    </row>
    <row r="599" spans="38:46" ht="12.75">
      <c r="AL599" s="253">
        <v>38501</v>
      </c>
      <c r="AM599" s="254">
        <v>0.7948726851851852</v>
      </c>
      <c r="AN599" s="255">
        <v>5900</v>
      </c>
      <c r="AO599" s="255">
        <v>1650</v>
      </c>
      <c r="AP599" s="255">
        <v>-0.006</v>
      </c>
      <c r="AQ599" s="255">
        <v>-0.005</v>
      </c>
      <c r="AR599" s="255">
        <v>1650</v>
      </c>
      <c r="AS599" s="255">
        <v>-0.009</v>
      </c>
      <c r="AT599" s="255">
        <v>0.002</v>
      </c>
    </row>
    <row r="600" spans="38:46" ht="12.75">
      <c r="AL600" s="253">
        <v>38501</v>
      </c>
      <c r="AM600" s="254">
        <v>0.8018171296296296</v>
      </c>
      <c r="AN600" s="255">
        <v>5910</v>
      </c>
      <c r="AO600" s="255">
        <v>1650</v>
      </c>
      <c r="AP600" s="255">
        <v>-0.004</v>
      </c>
      <c r="AQ600" s="255">
        <v>-0.004</v>
      </c>
      <c r="AR600" s="255">
        <v>1650</v>
      </c>
      <c r="AS600" s="255">
        <v>-0.005</v>
      </c>
      <c r="AT600" s="255">
        <v>0</v>
      </c>
    </row>
    <row r="601" spans="38:46" ht="12.75">
      <c r="AL601" s="253">
        <v>38501</v>
      </c>
      <c r="AM601" s="254">
        <v>0.8087615740740741</v>
      </c>
      <c r="AN601" s="255">
        <v>5920</v>
      </c>
      <c r="AO601" s="255">
        <v>1650</v>
      </c>
      <c r="AP601" s="255">
        <v>-0.002</v>
      </c>
      <c r="AQ601" s="255">
        <v>-0.007</v>
      </c>
      <c r="AR601" s="255">
        <v>1650</v>
      </c>
      <c r="AS601" s="255">
        <v>0.002</v>
      </c>
      <c r="AT601" s="255">
        <v>-0.01</v>
      </c>
    </row>
    <row r="602" spans="38:46" ht="12.75">
      <c r="AL602" s="253">
        <v>38501</v>
      </c>
      <c r="AM602" s="254">
        <v>0.8157060185185184</v>
      </c>
      <c r="AN602" s="255">
        <v>5930</v>
      </c>
      <c r="AO602" s="255">
        <v>1650</v>
      </c>
      <c r="AP602" s="255">
        <v>-0.003</v>
      </c>
      <c r="AQ602" s="255">
        <v>-0.005</v>
      </c>
      <c r="AR602" s="255">
        <v>1650</v>
      </c>
      <c r="AS602" s="255">
        <v>-0.014</v>
      </c>
      <c r="AT602" s="255">
        <v>0.012</v>
      </c>
    </row>
    <row r="603" spans="38:46" ht="12.75">
      <c r="AL603" s="253">
        <v>38501</v>
      </c>
      <c r="AM603" s="254">
        <v>0.822650462962963</v>
      </c>
      <c r="AN603" s="255">
        <v>5940</v>
      </c>
      <c r="AO603" s="255">
        <v>1650</v>
      </c>
      <c r="AP603" s="255">
        <v>-0.006</v>
      </c>
      <c r="AQ603" s="255">
        <v>-0.004</v>
      </c>
      <c r="AR603" s="255">
        <v>1650</v>
      </c>
      <c r="AS603" s="255">
        <v>0</v>
      </c>
      <c r="AT603" s="255">
        <v>-0.035</v>
      </c>
    </row>
    <row r="604" spans="38:46" ht="12.75">
      <c r="AL604" s="253">
        <v>38501</v>
      </c>
      <c r="AM604" s="254">
        <v>0.8295949074074075</v>
      </c>
      <c r="AN604" s="255">
        <v>5950</v>
      </c>
      <c r="AO604" s="255">
        <v>1650</v>
      </c>
      <c r="AP604" s="255">
        <v>-0.002</v>
      </c>
      <c r="AQ604" s="255">
        <v>-0.001</v>
      </c>
      <c r="AR604" s="255">
        <v>1650</v>
      </c>
      <c r="AS604" s="255">
        <v>-0.012</v>
      </c>
      <c r="AT604" s="255">
        <v>-0.004</v>
      </c>
    </row>
    <row r="605" spans="38:46" ht="12.75">
      <c r="AL605" s="253">
        <v>38501</v>
      </c>
      <c r="AM605" s="254">
        <v>0.836550925925926</v>
      </c>
      <c r="AN605" s="255">
        <v>5960</v>
      </c>
      <c r="AO605" s="255">
        <v>1650</v>
      </c>
      <c r="AP605" s="255">
        <v>-0.003</v>
      </c>
      <c r="AQ605" s="255">
        <v>-0.003</v>
      </c>
      <c r="AR605" s="255">
        <v>1650</v>
      </c>
      <c r="AS605" s="255">
        <v>-0.018</v>
      </c>
      <c r="AT605" s="255">
        <v>-0.019</v>
      </c>
    </row>
    <row r="606" spans="38:46" ht="12.75">
      <c r="AL606" s="253">
        <v>38501</v>
      </c>
      <c r="AM606" s="254">
        <v>0.8434953703703704</v>
      </c>
      <c r="AN606" s="255">
        <v>5970</v>
      </c>
      <c r="AO606" s="255">
        <v>1650</v>
      </c>
      <c r="AP606" s="255">
        <v>-0.005</v>
      </c>
      <c r="AQ606" s="255">
        <v>-0.004</v>
      </c>
      <c r="AR606" s="255">
        <v>1650</v>
      </c>
      <c r="AS606" s="255">
        <v>-0.005</v>
      </c>
      <c r="AT606" s="255">
        <v>0.022</v>
      </c>
    </row>
    <row r="607" spans="38:46" ht="12.75">
      <c r="AL607" s="253">
        <v>38501</v>
      </c>
      <c r="AM607" s="254">
        <v>0.8504398148148148</v>
      </c>
      <c r="AN607" s="255">
        <v>5980</v>
      </c>
      <c r="AO607" s="255">
        <v>1650</v>
      </c>
      <c r="AP607" s="255">
        <v>-0.004</v>
      </c>
      <c r="AQ607" s="255">
        <v>-0.002</v>
      </c>
      <c r="AR607" s="255">
        <v>1650</v>
      </c>
      <c r="AS607" s="255">
        <v>0.018</v>
      </c>
      <c r="AT607" s="255">
        <v>-0.011</v>
      </c>
    </row>
    <row r="608" spans="38:46" ht="12.75">
      <c r="AL608" s="253">
        <v>38501</v>
      </c>
      <c r="AM608" s="254">
        <v>0.8573842592592592</v>
      </c>
      <c r="AN608" s="255">
        <v>5990</v>
      </c>
      <c r="AO608" s="255">
        <v>1650</v>
      </c>
      <c r="AP608" s="255">
        <v>-0.003</v>
      </c>
      <c r="AQ608" s="255">
        <v>-0.004</v>
      </c>
      <c r="AR608" s="255">
        <v>1650</v>
      </c>
      <c r="AS608" s="255">
        <v>0.026</v>
      </c>
      <c r="AT608" s="255">
        <v>0.034</v>
      </c>
    </row>
    <row r="609" spans="38:46" ht="12.75">
      <c r="AL609" s="253">
        <v>38501</v>
      </c>
      <c r="AM609" s="254">
        <v>0.8643287037037037</v>
      </c>
      <c r="AN609" s="255">
        <v>6000</v>
      </c>
      <c r="AO609" s="255">
        <v>1650</v>
      </c>
      <c r="AP609" s="255">
        <v>0</v>
      </c>
      <c r="AQ609" s="255">
        <v>-0.005</v>
      </c>
      <c r="AR609" s="255">
        <v>1650</v>
      </c>
      <c r="AS609" s="255">
        <v>0.02</v>
      </c>
      <c r="AT609" s="255">
        <v>-0.009</v>
      </c>
    </row>
    <row r="610" spans="38:46" ht="12.75">
      <c r="AL610" s="253">
        <v>38501</v>
      </c>
      <c r="AM610" s="254">
        <v>0.871273148148148</v>
      </c>
      <c r="AN610" s="255">
        <v>6010</v>
      </c>
      <c r="AO610" s="255">
        <v>1650</v>
      </c>
      <c r="AP610" s="255">
        <v>-0.003</v>
      </c>
      <c r="AQ610" s="255">
        <v>-0.004</v>
      </c>
      <c r="AR610" s="255">
        <v>1650</v>
      </c>
      <c r="AS610" s="255">
        <v>0.024</v>
      </c>
      <c r="AT610" s="255">
        <v>0.006</v>
      </c>
    </row>
    <row r="611" spans="38:46" ht="12.75">
      <c r="AL611" s="253">
        <v>38501</v>
      </c>
      <c r="AM611" s="254">
        <v>0.8782175925925926</v>
      </c>
      <c r="AN611" s="255">
        <v>6020</v>
      </c>
      <c r="AO611" s="255">
        <v>1650</v>
      </c>
      <c r="AP611" s="255">
        <v>-0.004</v>
      </c>
      <c r="AQ611" s="255">
        <v>-0.003</v>
      </c>
      <c r="AR611" s="255">
        <v>1650</v>
      </c>
      <c r="AS611" s="255">
        <v>0.007</v>
      </c>
      <c r="AT611" s="255">
        <v>0.011</v>
      </c>
    </row>
    <row r="612" spans="38:46" ht="12.75">
      <c r="AL612" s="253">
        <v>38501</v>
      </c>
      <c r="AM612" s="254">
        <v>0.8851620370370371</v>
      </c>
      <c r="AN612" s="255">
        <v>6030</v>
      </c>
      <c r="AO612" s="255">
        <v>1650</v>
      </c>
      <c r="AP612" s="255">
        <v>-0.004</v>
      </c>
      <c r="AQ612" s="255">
        <v>-0.002</v>
      </c>
      <c r="AR612" s="255">
        <v>1650</v>
      </c>
      <c r="AS612" s="255">
        <v>0.005</v>
      </c>
      <c r="AT612" s="255">
        <v>0.01</v>
      </c>
    </row>
    <row r="613" spans="38:46" ht="12.75">
      <c r="AL613" s="253">
        <v>38501</v>
      </c>
      <c r="AM613" s="254">
        <v>0.8921064814814814</v>
      </c>
      <c r="AN613" s="255">
        <v>6040</v>
      </c>
      <c r="AO613" s="255">
        <v>1650</v>
      </c>
      <c r="AP613" s="255">
        <v>-0.004</v>
      </c>
      <c r="AQ613" s="255">
        <v>-0.003</v>
      </c>
      <c r="AR613" s="255">
        <v>1650</v>
      </c>
      <c r="AS613" s="255">
        <v>-0.014</v>
      </c>
      <c r="AT613" s="255">
        <v>0.011</v>
      </c>
    </row>
    <row r="614" spans="38:46" ht="12.75">
      <c r="AL614" s="253">
        <v>38501</v>
      </c>
      <c r="AM614" s="254">
        <v>0.899050925925926</v>
      </c>
      <c r="AN614" s="255">
        <v>6050</v>
      </c>
      <c r="AO614" s="255">
        <v>1650</v>
      </c>
      <c r="AP614" s="255">
        <v>-0.004</v>
      </c>
      <c r="AQ614" s="255">
        <v>-0.004</v>
      </c>
      <c r="AR614" s="255">
        <v>1650</v>
      </c>
      <c r="AS614" s="255">
        <v>-0.018</v>
      </c>
      <c r="AT614" s="255">
        <v>0.025</v>
      </c>
    </row>
    <row r="615" spans="38:46" ht="12.75">
      <c r="AL615" s="253">
        <v>38501</v>
      </c>
      <c r="AM615" s="254">
        <v>0.9059953703703704</v>
      </c>
      <c r="AN615" s="255">
        <v>6060</v>
      </c>
      <c r="AO615" s="255">
        <v>1650</v>
      </c>
      <c r="AP615" s="255">
        <v>-0.003</v>
      </c>
      <c r="AQ615" s="255">
        <v>-0.002</v>
      </c>
      <c r="AR615" s="255">
        <v>1650</v>
      </c>
      <c r="AS615" s="255">
        <v>0.02</v>
      </c>
      <c r="AT615" s="255">
        <v>-0.001</v>
      </c>
    </row>
    <row r="616" spans="38:46" ht="12.75">
      <c r="AL616" s="253">
        <v>38501</v>
      </c>
      <c r="AM616" s="254">
        <v>0.9129398148148148</v>
      </c>
      <c r="AN616" s="255">
        <v>6070</v>
      </c>
      <c r="AO616" s="255">
        <v>1650</v>
      </c>
      <c r="AP616" s="255">
        <v>-0.004</v>
      </c>
      <c r="AQ616" s="255">
        <v>-0.001</v>
      </c>
      <c r="AR616" s="255">
        <v>1650</v>
      </c>
      <c r="AS616" s="255">
        <v>-0.003</v>
      </c>
      <c r="AT616" s="255">
        <v>-0.005</v>
      </c>
    </row>
    <row r="617" spans="38:46" ht="12.75">
      <c r="AL617" s="253">
        <v>38501</v>
      </c>
      <c r="AM617" s="254">
        <v>0.9198842592592592</v>
      </c>
      <c r="AN617" s="255">
        <v>6080</v>
      </c>
      <c r="AO617" s="255">
        <v>1650</v>
      </c>
      <c r="AP617" s="255">
        <v>-0.001</v>
      </c>
      <c r="AQ617" s="255">
        <v>-0.004</v>
      </c>
      <c r="AR617" s="255">
        <v>1650</v>
      </c>
      <c r="AS617" s="255">
        <v>0.028</v>
      </c>
      <c r="AT617" s="255">
        <v>-0.022</v>
      </c>
    </row>
    <row r="618" spans="38:46" ht="12.75">
      <c r="AL618" s="253">
        <v>38501</v>
      </c>
      <c r="AM618" s="254">
        <v>0.9268287037037037</v>
      </c>
      <c r="AN618" s="255">
        <v>6090</v>
      </c>
      <c r="AO618" s="255">
        <v>1650</v>
      </c>
      <c r="AP618" s="255">
        <v>-0.004</v>
      </c>
      <c r="AQ618" s="255">
        <v>-0.004</v>
      </c>
      <c r="AR618" s="255">
        <v>1650</v>
      </c>
      <c r="AS618" s="255">
        <v>0.001</v>
      </c>
      <c r="AT618" s="255">
        <v>-0.014</v>
      </c>
    </row>
    <row r="619" spans="38:46" ht="12.75">
      <c r="AL619" s="253">
        <v>38501</v>
      </c>
      <c r="AM619" s="254">
        <v>0.933773148148148</v>
      </c>
      <c r="AN619" s="255">
        <v>6100</v>
      </c>
      <c r="AO619" s="255">
        <v>1650</v>
      </c>
      <c r="AP619" s="255">
        <v>-0.007</v>
      </c>
      <c r="AQ619" s="255">
        <v>-0.005</v>
      </c>
      <c r="AR619" s="255">
        <v>1650</v>
      </c>
      <c r="AS619" s="255">
        <v>-0.026</v>
      </c>
      <c r="AT619" s="255">
        <v>-0.003</v>
      </c>
    </row>
    <row r="620" spans="38:46" ht="12.75">
      <c r="AL620" s="253">
        <v>38501</v>
      </c>
      <c r="AM620" s="254">
        <v>0.9407175925925926</v>
      </c>
      <c r="AN620" s="255">
        <v>6110</v>
      </c>
      <c r="AO620" s="255">
        <v>1650</v>
      </c>
      <c r="AP620" s="255">
        <v>-0.009</v>
      </c>
      <c r="AQ620" s="255">
        <v>-0.006</v>
      </c>
      <c r="AR620" s="255">
        <v>1650</v>
      </c>
      <c r="AS620" s="255">
        <v>0.001</v>
      </c>
      <c r="AT620" s="255">
        <v>-0.004</v>
      </c>
    </row>
    <row r="621" spans="38:46" ht="12.75">
      <c r="AL621" s="253">
        <v>38501</v>
      </c>
      <c r="AM621" s="254">
        <v>0.9476620370370371</v>
      </c>
      <c r="AN621" s="255">
        <v>6120</v>
      </c>
      <c r="AO621" s="255">
        <v>1650</v>
      </c>
      <c r="AP621" s="255">
        <v>-0.012</v>
      </c>
      <c r="AQ621" s="255">
        <v>-0.005</v>
      </c>
      <c r="AR621" s="255">
        <v>1650</v>
      </c>
      <c r="AS621" s="255">
        <v>0.001</v>
      </c>
      <c r="AT621" s="255">
        <v>-0.01</v>
      </c>
    </row>
    <row r="622" spans="38:46" ht="12.75">
      <c r="AL622" s="253">
        <v>38501</v>
      </c>
      <c r="AM622" s="254">
        <v>0.9546064814814814</v>
      </c>
      <c r="AN622" s="255">
        <v>6130</v>
      </c>
      <c r="AO622" s="255">
        <v>1650</v>
      </c>
      <c r="AP622" s="255">
        <v>-0.008</v>
      </c>
      <c r="AQ622" s="255">
        <v>-0.005</v>
      </c>
      <c r="AR622" s="255">
        <v>1650</v>
      </c>
      <c r="AS622" s="255">
        <v>-0.025</v>
      </c>
      <c r="AT622" s="255">
        <v>-0.026</v>
      </c>
    </row>
    <row r="623" spans="38:46" ht="12.75">
      <c r="AL623" s="253">
        <v>38501</v>
      </c>
      <c r="AM623" s="254">
        <v>0.961550925925926</v>
      </c>
      <c r="AN623" s="255">
        <v>6140</v>
      </c>
      <c r="AO623" s="255">
        <v>1650</v>
      </c>
      <c r="AP623" s="255">
        <v>-0.006</v>
      </c>
      <c r="AQ623" s="255">
        <v>-0.003</v>
      </c>
      <c r="AR623" s="255">
        <v>1650</v>
      </c>
      <c r="AS623" s="255">
        <v>-0.028</v>
      </c>
      <c r="AT623" s="255">
        <v>0</v>
      </c>
    </row>
    <row r="624" spans="38:46" ht="12.75">
      <c r="AL624" s="253">
        <v>38501</v>
      </c>
      <c r="AM624" s="254">
        <v>0.9684953703703704</v>
      </c>
      <c r="AN624" s="255">
        <v>6150</v>
      </c>
      <c r="AO624" s="255">
        <v>1650</v>
      </c>
      <c r="AP624" s="255">
        <v>-0.004</v>
      </c>
      <c r="AQ624" s="255">
        <v>-0.004</v>
      </c>
      <c r="AR624" s="255">
        <v>1650</v>
      </c>
      <c r="AS624" s="255">
        <v>0.007</v>
      </c>
      <c r="AT624" s="255">
        <v>-0.002</v>
      </c>
    </row>
    <row r="625" spans="38:46" ht="12.75">
      <c r="AL625" s="253">
        <v>38501</v>
      </c>
      <c r="AM625" s="254">
        <v>0.9754398148148148</v>
      </c>
      <c r="AN625" s="255">
        <v>6160</v>
      </c>
      <c r="AO625" s="255">
        <v>1650</v>
      </c>
      <c r="AP625" s="255">
        <v>-0.005</v>
      </c>
      <c r="AQ625" s="255">
        <v>-0.003</v>
      </c>
      <c r="AR625" s="255">
        <v>1650</v>
      </c>
      <c r="AS625" s="255">
        <v>-0.028</v>
      </c>
      <c r="AT625" s="255">
        <v>-0.006</v>
      </c>
    </row>
    <row r="626" spans="38:46" ht="12.75">
      <c r="AL626" s="253">
        <v>38501</v>
      </c>
      <c r="AM626" s="254">
        <v>0.9823842592592592</v>
      </c>
      <c r="AN626" s="255">
        <v>6170</v>
      </c>
      <c r="AO626" s="255">
        <v>1650</v>
      </c>
      <c r="AP626" s="255">
        <v>-0.001</v>
      </c>
      <c r="AQ626" s="255">
        <v>-0.005</v>
      </c>
      <c r="AR626" s="255">
        <v>1650</v>
      </c>
      <c r="AS626" s="255">
        <v>0</v>
      </c>
      <c r="AT626" s="255">
        <v>-0.001</v>
      </c>
    </row>
    <row r="627" spans="38:46" ht="12.75">
      <c r="AL627" s="253">
        <v>38501</v>
      </c>
      <c r="AM627" s="254">
        <v>0.9893287037037037</v>
      </c>
      <c r="AN627" s="255">
        <v>6180</v>
      </c>
      <c r="AO627" s="255">
        <v>1650</v>
      </c>
      <c r="AP627" s="255">
        <v>-0.003</v>
      </c>
      <c r="AQ627" s="255">
        <v>-0.003</v>
      </c>
      <c r="AR627" s="255">
        <v>1650</v>
      </c>
      <c r="AS627" s="255">
        <v>0.005</v>
      </c>
      <c r="AT627" s="255">
        <v>-0.01</v>
      </c>
    </row>
    <row r="628" spans="38:46" ht="12.75">
      <c r="AL628" s="253">
        <v>38501</v>
      </c>
      <c r="AM628" s="254">
        <v>0.996273148148148</v>
      </c>
      <c r="AN628" s="255">
        <v>6190</v>
      </c>
      <c r="AO628" s="255">
        <v>1650</v>
      </c>
      <c r="AP628" s="255">
        <v>-0.002</v>
      </c>
      <c r="AQ628" s="255">
        <v>-0.003</v>
      </c>
      <c r="AR628" s="255">
        <v>1650</v>
      </c>
      <c r="AS628" s="255">
        <v>-0.009</v>
      </c>
      <c r="AT628" s="255">
        <v>-0.006</v>
      </c>
    </row>
    <row r="629" spans="38:46" ht="12.75">
      <c r="AL629" s="253">
        <v>38502</v>
      </c>
      <c r="AM629" s="254">
        <v>0.0032175925925925926</v>
      </c>
      <c r="AN629" s="255">
        <v>6200</v>
      </c>
      <c r="AO629" s="255">
        <v>1650</v>
      </c>
      <c r="AP629" s="255">
        <v>-0.002</v>
      </c>
      <c r="AQ629" s="255">
        <v>-0.003</v>
      </c>
      <c r="AR629" s="255">
        <v>1650</v>
      </c>
      <c r="AS629" s="255">
        <v>0.001</v>
      </c>
      <c r="AT629" s="255">
        <v>0.004</v>
      </c>
    </row>
    <row r="630" spans="38:46" ht="12.75">
      <c r="AL630" s="253">
        <v>38502</v>
      </c>
      <c r="AM630" s="254">
        <v>0.010162037037037037</v>
      </c>
      <c r="AN630" s="255">
        <v>6210</v>
      </c>
      <c r="AO630" s="255">
        <v>1650</v>
      </c>
      <c r="AP630" s="255">
        <v>-0.002</v>
      </c>
      <c r="AQ630" s="255">
        <v>-0.002</v>
      </c>
      <c r="AR630" s="255">
        <v>1650</v>
      </c>
      <c r="AS630" s="255">
        <v>-0.008</v>
      </c>
      <c r="AT630" s="255">
        <v>-0.005</v>
      </c>
    </row>
    <row r="631" spans="38:46" ht="12.75">
      <c r="AL631" s="253">
        <v>38502</v>
      </c>
      <c r="AM631" s="254">
        <v>0.017106481481481483</v>
      </c>
      <c r="AN631" s="255">
        <v>6220</v>
      </c>
      <c r="AO631" s="255">
        <v>1650</v>
      </c>
      <c r="AP631" s="255">
        <v>-0.003</v>
      </c>
      <c r="AQ631" s="255">
        <v>-0.004</v>
      </c>
      <c r="AR631" s="255">
        <v>1650</v>
      </c>
      <c r="AS631" s="255">
        <v>-0.008</v>
      </c>
      <c r="AT631" s="255">
        <v>0.004</v>
      </c>
    </row>
    <row r="632" spans="38:46" ht="12.75">
      <c r="AL632" s="253">
        <v>38502</v>
      </c>
      <c r="AM632" s="254">
        <v>0.024050925925925924</v>
      </c>
      <c r="AN632" s="255">
        <v>6230</v>
      </c>
      <c r="AO632" s="255">
        <v>1650</v>
      </c>
      <c r="AP632" s="255">
        <v>-0.003</v>
      </c>
      <c r="AQ632" s="255">
        <v>-0.005</v>
      </c>
      <c r="AR632" s="255">
        <v>1650</v>
      </c>
      <c r="AS632" s="255">
        <v>-0.022</v>
      </c>
      <c r="AT632" s="255">
        <v>-0.004</v>
      </c>
    </row>
    <row r="633" spans="38:46" ht="12.75">
      <c r="AL633" s="253">
        <v>38502</v>
      </c>
      <c r="AM633" s="254">
        <v>0.031006944444444445</v>
      </c>
      <c r="AN633" s="255">
        <v>6240</v>
      </c>
      <c r="AO633" s="255">
        <v>1650</v>
      </c>
      <c r="AP633" s="255">
        <v>-0.004</v>
      </c>
      <c r="AQ633" s="255">
        <v>-0.004</v>
      </c>
      <c r="AR633" s="255">
        <v>1650</v>
      </c>
      <c r="AS633" s="255">
        <v>0.014</v>
      </c>
      <c r="AT633" s="255">
        <v>-0.019</v>
      </c>
    </row>
    <row r="634" spans="38:46" ht="12.75">
      <c r="AL634" s="253">
        <v>38502</v>
      </c>
      <c r="AM634" s="254">
        <v>0.03795138888888889</v>
      </c>
      <c r="AN634" s="255">
        <v>6250</v>
      </c>
      <c r="AO634" s="255">
        <v>1650</v>
      </c>
      <c r="AP634" s="255">
        <v>-0.001</v>
      </c>
      <c r="AQ634" s="255">
        <v>-0.002</v>
      </c>
      <c r="AR634" s="255">
        <v>1650</v>
      </c>
      <c r="AS634" s="255">
        <v>0.009</v>
      </c>
      <c r="AT634" s="255">
        <v>-0.001</v>
      </c>
    </row>
    <row r="635" spans="38:46" ht="12.75">
      <c r="AL635" s="253">
        <v>38502</v>
      </c>
      <c r="AM635" s="254">
        <v>0.04489583333333333</v>
      </c>
      <c r="AN635" s="255">
        <v>6260</v>
      </c>
      <c r="AO635" s="255">
        <v>1650</v>
      </c>
      <c r="AP635" s="255">
        <v>-0.004</v>
      </c>
      <c r="AQ635" s="255">
        <v>-0.002</v>
      </c>
      <c r="AR635" s="255">
        <v>1650</v>
      </c>
      <c r="AS635" s="255">
        <v>-0.001</v>
      </c>
      <c r="AT635" s="255">
        <v>-0.03</v>
      </c>
    </row>
    <row r="636" spans="38:46" ht="12.75">
      <c r="AL636" s="253">
        <v>38502</v>
      </c>
      <c r="AM636" s="254">
        <v>0.05184027777777778</v>
      </c>
      <c r="AN636" s="255">
        <v>6270</v>
      </c>
      <c r="AO636" s="255">
        <v>1650</v>
      </c>
      <c r="AP636" s="255">
        <v>-0.005</v>
      </c>
      <c r="AQ636" s="255">
        <v>-0.003</v>
      </c>
      <c r="AR636" s="255">
        <v>1650</v>
      </c>
      <c r="AS636" s="255">
        <v>0.031</v>
      </c>
      <c r="AT636" s="255">
        <v>0.001</v>
      </c>
    </row>
    <row r="637" spans="38:46" ht="12.75">
      <c r="AL637" s="253">
        <v>38502</v>
      </c>
      <c r="AM637" s="254">
        <v>0.058784722222222224</v>
      </c>
      <c r="AN637" s="255">
        <v>6280</v>
      </c>
      <c r="AO637" s="255">
        <v>1650</v>
      </c>
      <c r="AP637" s="255">
        <v>-0.006</v>
      </c>
      <c r="AQ637" s="255">
        <v>-0.003</v>
      </c>
      <c r="AR637" s="255">
        <v>1650</v>
      </c>
      <c r="AS637" s="255">
        <v>-0.009</v>
      </c>
      <c r="AT637" s="255">
        <v>-0.008</v>
      </c>
    </row>
    <row r="638" spans="38:46" ht="12.75">
      <c r="AL638" s="253">
        <v>38502</v>
      </c>
      <c r="AM638" s="254">
        <v>0.06572916666666667</v>
      </c>
      <c r="AN638" s="255">
        <v>6290</v>
      </c>
      <c r="AO638" s="255">
        <v>1650</v>
      </c>
      <c r="AP638" s="255">
        <v>-0.008</v>
      </c>
      <c r="AQ638" s="255">
        <v>-0.003</v>
      </c>
      <c r="AR638" s="255">
        <v>1650</v>
      </c>
      <c r="AS638" s="255">
        <v>-0.001</v>
      </c>
      <c r="AT638" s="255">
        <v>0</v>
      </c>
    </row>
    <row r="639" spans="38:46" ht="12.75">
      <c r="AL639" s="253">
        <v>38502</v>
      </c>
      <c r="AM639" s="254">
        <v>0.0726736111111111</v>
      </c>
      <c r="AN639" s="255">
        <v>6300</v>
      </c>
      <c r="AO639" s="255">
        <v>1650</v>
      </c>
      <c r="AP639" s="255">
        <v>-0.013</v>
      </c>
      <c r="AQ639" s="255">
        <v>-0.004</v>
      </c>
      <c r="AR639" s="255">
        <v>1650</v>
      </c>
      <c r="AS639" s="255">
        <v>-0.012</v>
      </c>
      <c r="AT639" s="255">
        <v>-0.015</v>
      </c>
    </row>
    <row r="640" spans="38:46" ht="12.75">
      <c r="AL640" s="253">
        <v>38502</v>
      </c>
      <c r="AM640" s="254">
        <v>0.07961805555555555</v>
      </c>
      <c r="AN640" s="255">
        <v>6310</v>
      </c>
      <c r="AO640" s="255">
        <v>1650</v>
      </c>
      <c r="AP640" s="255">
        <v>-0.006</v>
      </c>
      <c r="AQ640" s="255">
        <v>-0.004</v>
      </c>
      <c r="AR640" s="255">
        <v>1650</v>
      </c>
      <c r="AS640" s="255">
        <v>0.035</v>
      </c>
      <c r="AT640" s="255">
        <v>-0.005</v>
      </c>
    </row>
    <row r="641" spans="38:46" ht="12.75">
      <c r="AL641" s="253">
        <v>38502</v>
      </c>
      <c r="AM641" s="254">
        <v>0.0865625</v>
      </c>
      <c r="AN641" s="255">
        <v>6320</v>
      </c>
      <c r="AO641" s="255">
        <v>1650</v>
      </c>
      <c r="AP641" s="255">
        <v>-0.005</v>
      </c>
      <c r="AQ641" s="255">
        <v>-0.005</v>
      </c>
      <c r="AR641" s="255">
        <v>1650</v>
      </c>
      <c r="AS641" s="255">
        <v>-0.015</v>
      </c>
      <c r="AT641" s="255">
        <v>0.007</v>
      </c>
    </row>
    <row r="642" spans="38:46" ht="12.75">
      <c r="AL642" s="253">
        <v>38502</v>
      </c>
      <c r="AM642" s="254">
        <v>0.09350694444444445</v>
      </c>
      <c r="AN642" s="255">
        <v>6330</v>
      </c>
      <c r="AO642" s="255">
        <v>1650</v>
      </c>
      <c r="AP642" s="255">
        <v>-0.003</v>
      </c>
      <c r="AQ642" s="255">
        <v>-0.002</v>
      </c>
      <c r="AR642" s="255">
        <v>1650</v>
      </c>
      <c r="AS642" s="255">
        <v>0.001</v>
      </c>
      <c r="AT642" s="255">
        <v>0.015</v>
      </c>
    </row>
    <row r="643" spans="38:46" ht="12.75">
      <c r="AL643" s="253">
        <v>38502</v>
      </c>
      <c r="AM643" s="254">
        <v>0.10045138888888888</v>
      </c>
      <c r="AN643" s="255">
        <v>6340</v>
      </c>
      <c r="AO643" s="255">
        <v>1650</v>
      </c>
      <c r="AP643" s="255">
        <v>-0.006</v>
      </c>
      <c r="AQ643" s="255">
        <v>-0.006</v>
      </c>
      <c r="AR643" s="255">
        <v>1650</v>
      </c>
      <c r="AS643" s="255">
        <v>-0.009</v>
      </c>
      <c r="AT643" s="255">
        <v>-0.005</v>
      </c>
    </row>
    <row r="644" spans="38:46" ht="12.75">
      <c r="AL644" s="253">
        <v>38502</v>
      </c>
      <c r="AM644" s="254">
        <v>0.10739583333333334</v>
      </c>
      <c r="AN644" s="255">
        <v>6350</v>
      </c>
      <c r="AO644" s="255">
        <v>1650</v>
      </c>
      <c r="AP644" s="255">
        <v>-0.002</v>
      </c>
      <c r="AQ644" s="255">
        <v>-0.003</v>
      </c>
      <c r="AR644" s="255">
        <v>1650</v>
      </c>
      <c r="AS644" s="255">
        <v>0.002</v>
      </c>
      <c r="AT644" s="255">
        <v>-0.01</v>
      </c>
    </row>
    <row r="645" spans="38:46" ht="12.75">
      <c r="AL645" s="253">
        <v>38502</v>
      </c>
      <c r="AM645" s="254">
        <v>0.11434027777777778</v>
      </c>
      <c r="AN645" s="255">
        <v>6360</v>
      </c>
      <c r="AO645" s="255">
        <v>1650</v>
      </c>
      <c r="AP645" s="255">
        <v>-0.002</v>
      </c>
      <c r="AQ645" s="255">
        <v>-0.005</v>
      </c>
      <c r="AR645" s="255">
        <v>1650</v>
      </c>
      <c r="AS645" s="255">
        <v>0</v>
      </c>
      <c r="AT645" s="255">
        <v>0.011</v>
      </c>
    </row>
    <row r="646" spans="38:46" ht="12.75">
      <c r="AL646" s="253">
        <v>38502</v>
      </c>
      <c r="AM646" s="254">
        <v>0.12128472222222221</v>
      </c>
      <c r="AN646" s="255">
        <v>6370</v>
      </c>
      <c r="AO646" s="255">
        <v>1650</v>
      </c>
      <c r="AP646" s="255">
        <v>-0.001</v>
      </c>
      <c r="AQ646" s="255">
        <v>-0.002</v>
      </c>
      <c r="AR646" s="255">
        <v>1650</v>
      </c>
      <c r="AS646" s="255">
        <v>0.019</v>
      </c>
      <c r="AT646" s="255">
        <v>0.007</v>
      </c>
    </row>
    <row r="647" spans="38:46" ht="12.75">
      <c r="AL647" s="253">
        <v>38502</v>
      </c>
      <c r="AM647" s="254">
        <v>0.12822916666666667</v>
      </c>
      <c r="AN647" s="255">
        <v>6380</v>
      </c>
      <c r="AO647" s="255">
        <v>1650</v>
      </c>
      <c r="AP647" s="255">
        <v>-0.004</v>
      </c>
      <c r="AQ647" s="255">
        <v>-0.003</v>
      </c>
      <c r="AR647" s="255">
        <v>1650</v>
      </c>
      <c r="AS647" s="255">
        <v>0.015</v>
      </c>
      <c r="AT647" s="255">
        <v>-0.013</v>
      </c>
    </row>
    <row r="648" spans="38:46" ht="12.75">
      <c r="AL648" s="253">
        <v>38502</v>
      </c>
      <c r="AM648" s="254">
        <v>0.13517361111111112</v>
      </c>
      <c r="AN648" s="255">
        <v>6390</v>
      </c>
      <c r="AO648" s="255">
        <v>1650</v>
      </c>
      <c r="AP648" s="255">
        <v>-0.005</v>
      </c>
      <c r="AQ648" s="255">
        <v>-0.002</v>
      </c>
      <c r="AR648" s="255">
        <v>1650</v>
      </c>
      <c r="AS648" s="255">
        <v>0.002</v>
      </c>
      <c r="AT648" s="255">
        <v>-0.002</v>
      </c>
    </row>
    <row r="649" spans="38:46" ht="12.75">
      <c r="AL649" s="253">
        <v>38502</v>
      </c>
      <c r="AM649" s="254">
        <v>0.14211805555555554</v>
      </c>
      <c r="AN649" s="255">
        <v>6400</v>
      </c>
      <c r="AO649" s="255">
        <v>1650</v>
      </c>
      <c r="AP649" s="255">
        <v>-0.005</v>
      </c>
      <c r="AQ649" s="255">
        <v>-0.001</v>
      </c>
      <c r="AR649" s="255">
        <v>1650</v>
      </c>
      <c r="AS649" s="255">
        <v>0.01</v>
      </c>
      <c r="AT649" s="255">
        <v>-0.016</v>
      </c>
    </row>
    <row r="650" spans="38:46" ht="12.75">
      <c r="AL650" s="253">
        <v>38502</v>
      </c>
      <c r="AM650" s="254">
        <v>0.1490625</v>
      </c>
      <c r="AN650" s="255">
        <v>6410</v>
      </c>
      <c r="AO650" s="255">
        <v>1650</v>
      </c>
      <c r="AP650" s="255">
        <v>-0.003</v>
      </c>
      <c r="AQ650" s="255">
        <v>-0.002</v>
      </c>
      <c r="AR650" s="255">
        <v>1650</v>
      </c>
      <c r="AS650" s="255">
        <v>-0.012</v>
      </c>
      <c r="AT650" s="255">
        <v>-0.005</v>
      </c>
    </row>
    <row r="651" spans="38:46" ht="12.75">
      <c r="AL651" s="253">
        <v>38502</v>
      </c>
      <c r="AM651" s="254">
        <v>0.15600694444444443</v>
      </c>
      <c r="AN651" s="255">
        <v>6420</v>
      </c>
      <c r="AO651" s="255">
        <v>1650</v>
      </c>
      <c r="AP651" s="255">
        <v>-0.006</v>
      </c>
      <c r="AQ651" s="255">
        <v>-0.001</v>
      </c>
      <c r="AR651" s="255">
        <v>1650</v>
      </c>
      <c r="AS651" s="255">
        <v>-0.015</v>
      </c>
      <c r="AT651" s="255">
        <v>-0.009</v>
      </c>
    </row>
    <row r="652" spans="38:46" ht="12.75">
      <c r="AL652" s="253">
        <v>38502</v>
      </c>
      <c r="AM652" s="254">
        <v>0.16295138888888888</v>
      </c>
      <c r="AN652" s="255">
        <v>6430</v>
      </c>
      <c r="AO652" s="255">
        <v>1650</v>
      </c>
      <c r="AP652" s="255">
        <v>-0.002</v>
      </c>
      <c r="AQ652" s="255">
        <v>-0.002</v>
      </c>
      <c r="AR652" s="255">
        <v>1650</v>
      </c>
      <c r="AS652" s="255">
        <v>0.034</v>
      </c>
      <c r="AT652" s="255">
        <v>-0.02</v>
      </c>
    </row>
    <row r="653" spans="38:46" ht="12.75">
      <c r="AL653" s="253">
        <v>38502</v>
      </c>
      <c r="AM653" s="254">
        <v>0.16989583333333333</v>
      </c>
      <c r="AN653" s="255">
        <v>6440</v>
      </c>
      <c r="AO653" s="255">
        <v>1650</v>
      </c>
      <c r="AP653" s="255">
        <v>-0.005</v>
      </c>
      <c r="AQ653" s="255">
        <v>-0.004</v>
      </c>
      <c r="AR653" s="255">
        <v>1650</v>
      </c>
      <c r="AS653" s="255">
        <v>-0.006</v>
      </c>
      <c r="AT653" s="255">
        <v>0.009</v>
      </c>
    </row>
    <row r="654" spans="38:46" ht="12.75">
      <c r="AL654" s="253">
        <v>38502</v>
      </c>
      <c r="AM654" s="254">
        <v>0.17684027777777778</v>
      </c>
      <c r="AN654" s="255">
        <v>6450</v>
      </c>
      <c r="AO654" s="255">
        <v>1650</v>
      </c>
      <c r="AP654" s="255">
        <v>-0.004</v>
      </c>
      <c r="AQ654" s="255">
        <v>-0.004</v>
      </c>
      <c r="AR654" s="255">
        <v>1650</v>
      </c>
      <c r="AS654" s="255">
        <v>0.016</v>
      </c>
      <c r="AT654" s="255">
        <v>0.006</v>
      </c>
    </row>
    <row r="655" spans="38:46" ht="12.75">
      <c r="AL655" s="253">
        <v>38502</v>
      </c>
      <c r="AM655" s="254">
        <v>0.18378472222222222</v>
      </c>
      <c r="AN655" s="255">
        <v>6460</v>
      </c>
      <c r="AO655" s="255">
        <v>1650</v>
      </c>
      <c r="AP655" s="255">
        <v>-0.005</v>
      </c>
      <c r="AQ655" s="255">
        <v>-0.004</v>
      </c>
      <c r="AR655" s="255">
        <v>1650</v>
      </c>
      <c r="AS655" s="255">
        <v>-0.009</v>
      </c>
      <c r="AT655" s="255">
        <v>-0.006</v>
      </c>
    </row>
    <row r="656" spans="38:46" ht="12.75">
      <c r="AL656" s="253">
        <v>38502</v>
      </c>
      <c r="AM656" s="254">
        <v>0.19072916666666664</v>
      </c>
      <c r="AN656" s="255">
        <v>6470</v>
      </c>
      <c r="AO656" s="255">
        <v>1650</v>
      </c>
      <c r="AP656" s="255">
        <v>-0.003</v>
      </c>
      <c r="AQ656" s="255">
        <v>0</v>
      </c>
      <c r="AR656" s="255">
        <v>1650</v>
      </c>
      <c r="AS656" s="255">
        <v>0.002</v>
      </c>
      <c r="AT656" s="255">
        <v>0.014</v>
      </c>
    </row>
    <row r="657" spans="38:46" ht="12.75">
      <c r="AL657" s="253">
        <v>38502</v>
      </c>
      <c r="AM657" s="254">
        <v>0.19767361111111112</v>
      </c>
      <c r="AN657" s="255">
        <v>6480</v>
      </c>
      <c r="AO657" s="255">
        <v>1650</v>
      </c>
      <c r="AP657" s="255">
        <v>-0.004</v>
      </c>
      <c r="AQ657" s="255">
        <v>-0.004</v>
      </c>
      <c r="AR657" s="255">
        <v>1650</v>
      </c>
      <c r="AS657" s="255">
        <v>-0.012</v>
      </c>
      <c r="AT657" s="255">
        <v>0.016</v>
      </c>
    </row>
    <row r="658" spans="38:46" ht="12.75">
      <c r="AL658" s="253">
        <v>38502</v>
      </c>
      <c r="AM658" s="254">
        <v>0.20462962962962963</v>
      </c>
      <c r="AN658" s="255">
        <v>6490</v>
      </c>
      <c r="AO658" s="255">
        <v>1650</v>
      </c>
      <c r="AP658" s="255">
        <v>-0.004</v>
      </c>
      <c r="AQ658" s="255">
        <v>-0.002</v>
      </c>
      <c r="AR658" s="255">
        <v>1650</v>
      </c>
      <c r="AS658" s="255">
        <v>-0.002</v>
      </c>
      <c r="AT658" s="255">
        <v>-0.003</v>
      </c>
    </row>
    <row r="659" spans="38:46" ht="12.75">
      <c r="AL659" s="253">
        <v>38502</v>
      </c>
      <c r="AM659" s="254">
        <v>0.21157407407407405</v>
      </c>
      <c r="AN659" s="255">
        <v>6500</v>
      </c>
      <c r="AO659" s="255">
        <v>1650</v>
      </c>
      <c r="AP659" s="255">
        <v>-0.002</v>
      </c>
      <c r="AQ659" s="255">
        <v>-0.004</v>
      </c>
      <c r="AR659" s="255">
        <v>1650</v>
      </c>
      <c r="AS659" s="255">
        <v>0</v>
      </c>
      <c r="AT659" s="255">
        <v>-0.013</v>
      </c>
    </row>
    <row r="660" spans="38:46" ht="12.75">
      <c r="AL660" s="253">
        <v>38502</v>
      </c>
      <c r="AM660" s="254">
        <v>0.21851851851851853</v>
      </c>
      <c r="AN660" s="255">
        <v>6510</v>
      </c>
      <c r="AO660" s="255">
        <v>1650</v>
      </c>
      <c r="AP660" s="255">
        <v>-0.003</v>
      </c>
      <c r="AQ660" s="255">
        <v>-0.002</v>
      </c>
      <c r="AR660" s="255">
        <v>1650</v>
      </c>
      <c r="AS660" s="255">
        <v>-0.004</v>
      </c>
      <c r="AT660" s="255">
        <v>0.015</v>
      </c>
    </row>
    <row r="661" spans="38:46" ht="12.75">
      <c r="AL661" s="253">
        <v>38502</v>
      </c>
      <c r="AM661" s="254">
        <v>0.22546296296296298</v>
      </c>
      <c r="AN661" s="255">
        <v>6520</v>
      </c>
      <c r="AO661" s="255">
        <v>1650</v>
      </c>
      <c r="AP661" s="255">
        <v>-0.006</v>
      </c>
      <c r="AQ661" s="255">
        <v>-0.004</v>
      </c>
      <c r="AR661" s="255">
        <v>1650</v>
      </c>
      <c r="AS661" s="255">
        <v>0.016</v>
      </c>
      <c r="AT661" s="255">
        <v>-0.004</v>
      </c>
    </row>
    <row r="662" spans="38:46" ht="12.75">
      <c r="AL662" s="253">
        <v>38502</v>
      </c>
      <c r="AM662" s="254">
        <v>0.2324074074074074</v>
      </c>
      <c r="AN662" s="255">
        <v>6530</v>
      </c>
      <c r="AO662" s="255">
        <v>1650</v>
      </c>
      <c r="AP662" s="255">
        <v>-0.004</v>
      </c>
      <c r="AQ662" s="255">
        <v>-0.004</v>
      </c>
      <c r="AR662" s="255">
        <v>1650</v>
      </c>
      <c r="AS662" s="255">
        <v>-0.014</v>
      </c>
      <c r="AT662" s="255">
        <v>-0.011</v>
      </c>
    </row>
    <row r="663" spans="38:46" ht="12.75">
      <c r="AL663" s="253">
        <v>38502</v>
      </c>
      <c r="AM663" s="254">
        <v>0.23935185185185184</v>
      </c>
      <c r="AN663" s="255">
        <v>6540</v>
      </c>
      <c r="AO663" s="255">
        <v>1650</v>
      </c>
      <c r="AP663" s="255">
        <v>-0.004</v>
      </c>
      <c r="AQ663" s="255">
        <v>-0.002</v>
      </c>
      <c r="AR663" s="255">
        <v>1650</v>
      </c>
      <c r="AS663" s="255">
        <v>-0.005</v>
      </c>
      <c r="AT663" s="255">
        <v>0.005</v>
      </c>
    </row>
    <row r="664" spans="38:46" ht="12.75">
      <c r="AL664" s="253">
        <v>38502</v>
      </c>
      <c r="AM664" s="254">
        <v>0.24629629629629632</v>
      </c>
      <c r="AN664" s="255">
        <v>6550</v>
      </c>
      <c r="AO664" s="255">
        <v>1650</v>
      </c>
      <c r="AP664" s="255">
        <v>-0.006</v>
      </c>
      <c r="AQ664" s="255">
        <v>-0.003</v>
      </c>
      <c r="AR664" s="255">
        <v>1650</v>
      </c>
      <c r="AS664" s="255">
        <v>0.026</v>
      </c>
      <c r="AT664" s="255">
        <v>0.005</v>
      </c>
    </row>
    <row r="665" spans="38:46" ht="12.75">
      <c r="AL665" s="253">
        <v>38502</v>
      </c>
      <c r="AM665" s="254">
        <v>0.2532407407407407</v>
      </c>
      <c r="AN665" s="255">
        <v>6560</v>
      </c>
      <c r="AO665" s="255">
        <v>1650</v>
      </c>
      <c r="AP665" s="255">
        <v>-0.002</v>
      </c>
      <c r="AQ665" s="255">
        <v>-0.004</v>
      </c>
      <c r="AR665" s="255">
        <v>1650</v>
      </c>
      <c r="AS665" s="255">
        <v>0.008</v>
      </c>
      <c r="AT665" s="255">
        <v>-0.01</v>
      </c>
    </row>
    <row r="666" spans="38:46" ht="12.75">
      <c r="AL666" s="253">
        <v>38502</v>
      </c>
      <c r="AM666" s="254">
        <v>0.2601851851851852</v>
      </c>
      <c r="AN666" s="255">
        <v>6570</v>
      </c>
      <c r="AO666" s="255">
        <v>1650</v>
      </c>
      <c r="AP666" s="255">
        <v>-0.003</v>
      </c>
      <c r="AQ666" s="255">
        <v>-0.003</v>
      </c>
      <c r="AR666" s="255">
        <v>1650</v>
      </c>
      <c r="AS666" s="255">
        <v>0.027</v>
      </c>
      <c r="AT666" s="255">
        <v>-0.005</v>
      </c>
    </row>
    <row r="667" spans="38:46" ht="12.75">
      <c r="AL667" s="253">
        <v>38502</v>
      </c>
      <c r="AM667" s="254">
        <v>0.26712962962962966</v>
      </c>
      <c r="AN667" s="255">
        <v>6580</v>
      </c>
      <c r="AO667" s="255">
        <v>1650</v>
      </c>
      <c r="AP667" s="255">
        <v>-0.004</v>
      </c>
      <c r="AQ667" s="255">
        <v>-0.002</v>
      </c>
      <c r="AR667" s="255">
        <v>1650</v>
      </c>
      <c r="AS667" s="255">
        <v>-0.013</v>
      </c>
      <c r="AT667" s="255">
        <v>0.013</v>
      </c>
    </row>
    <row r="668" spans="38:46" ht="12.75">
      <c r="AL668" s="253">
        <v>38502</v>
      </c>
      <c r="AM668" s="254">
        <v>0.2740740740740741</v>
      </c>
      <c r="AN668" s="255">
        <v>6590</v>
      </c>
      <c r="AO668" s="255">
        <v>1650</v>
      </c>
      <c r="AP668" s="255">
        <v>-0.001</v>
      </c>
      <c r="AQ668" s="255">
        <v>-0.001</v>
      </c>
      <c r="AR668" s="255">
        <v>1650</v>
      </c>
      <c r="AS668" s="255">
        <v>0.019</v>
      </c>
      <c r="AT668" s="255">
        <v>-0.012</v>
      </c>
    </row>
    <row r="669" spans="38:46" ht="12.75">
      <c r="AL669" s="253">
        <v>38502</v>
      </c>
      <c r="AM669" s="254">
        <v>0.2810185185185185</v>
      </c>
      <c r="AN669" s="255">
        <v>6600</v>
      </c>
      <c r="AO669" s="255">
        <v>1650</v>
      </c>
      <c r="AP669" s="255">
        <v>-0.002</v>
      </c>
      <c r="AQ669" s="255">
        <v>-0.004</v>
      </c>
      <c r="AR669" s="255">
        <v>1650</v>
      </c>
      <c r="AS669" s="255">
        <v>-0.01</v>
      </c>
      <c r="AT669" s="255">
        <v>0.003</v>
      </c>
    </row>
    <row r="670" spans="38:46" ht="12.75">
      <c r="AL670" s="253">
        <v>38502</v>
      </c>
      <c r="AM670" s="254">
        <v>0.287962962962963</v>
      </c>
      <c r="AN670" s="255">
        <v>6610</v>
      </c>
      <c r="AO670" s="255">
        <v>1650</v>
      </c>
      <c r="AP670" s="255">
        <v>-0.001</v>
      </c>
      <c r="AQ670" s="255">
        <v>-0.003</v>
      </c>
      <c r="AR670" s="255">
        <v>1650</v>
      </c>
      <c r="AS670" s="255">
        <v>-0.014</v>
      </c>
      <c r="AT670" s="255">
        <v>-0.012</v>
      </c>
    </row>
    <row r="671" spans="38:46" ht="12.75">
      <c r="AL671" s="253">
        <v>38502</v>
      </c>
      <c r="AM671" s="254">
        <v>0.2949074074074074</v>
      </c>
      <c r="AN671" s="255">
        <v>6620</v>
      </c>
      <c r="AO671" s="255">
        <v>1650</v>
      </c>
      <c r="AP671" s="255">
        <v>-0.001</v>
      </c>
      <c r="AQ671" s="255">
        <v>-0.003</v>
      </c>
      <c r="AR671" s="255">
        <v>1650</v>
      </c>
      <c r="AS671" s="255">
        <v>0.025</v>
      </c>
      <c r="AT671" s="255">
        <v>-0.016</v>
      </c>
    </row>
    <row r="672" spans="38:46" ht="12.75">
      <c r="AL672" s="253">
        <v>38502</v>
      </c>
      <c r="AM672" s="254">
        <v>0.30185185185185187</v>
      </c>
      <c r="AN672" s="255">
        <v>6630</v>
      </c>
      <c r="AO672" s="255">
        <v>1650</v>
      </c>
      <c r="AP672" s="255">
        <v>-0.002</v>
      </c>
      <c r="AQ672" s="255">
        <v>-0.003</v>
      </c>
      <c r="AR672" s="255">
        <v>1650</v>
      </c>
      <c r="AS672" s="255">
        <v>0.002</v>
      </c>
      <c r="AT672" s="255">
        <v>0</v>
      </c>
    </row>
    <row r="673" spans="38:46" ht="12.75">
      <c r="AL673" s="253">
        <v>38502</v>
      </c>
      <c r="AM673" s="254">
        <v>0.3087962962962963</v>
      </c>
      <c r="AN673" s="255">
        <v>6640</v>
      </c>
      <c r="AO673" s="255">
        <v>1650</v>
      </c>
      <c r="AP673" s="255">
        <v>-0.003</v>
      </c>
      <c r="AQ673" s="255">
        <v>-0.002</v>
      </c>
      <c r="AR673" s="255">
        <v>1650</v>
      </c>
      <c r="AS673" s="255">
        <v>0.013</v>
      </c>
      <c r="AT673" s="255">
        <v>-0.017</v>
      </c>
    </row>
    <row r="674" spans="38:46" ht="12.75">
      <c r="AL674" s="253">
        <v>38502</v>
      </c>
      <c r="AM674" s="254">
        <v>0.3157407407407407</v>
      </c>
      <c r="AN674" s="255">
        <v>6650</v>
      </c>
      <c r="AO674" s="255">
        <v>1650</v>
      </c>
      <c r="AP674" s="255">
        <v>-0.001</v>
      </c>
      <c r="AQ674" s="255">
        <v>-0.002</v>
      </c>
      <c r="AR674" s="255">
        <v>1650</v>
      </c>
      <c r="AS674" s="255">
        <v>-0.008</v>
      </c>
      <c r="AT674" s="255">
        <v>0.009</v>
      </c>
    </row>
    <row r="675" spans="38:46" ht="12.75">
      <c r="AL675" s="253">
        <v>38502</v>
      </c>
      <c r="AM675" s="254">
        <v>0.3226851851851852</v>
      </c>
      <c r="AN675" s="255">
        <v>6660</v>
      </c>
      <c r="AO675" s="255">
        <v>1650</v>
      </c>
      <c r="AP675" s="255">
        <v>-0.003</v>
      </c>
      <c r="AQ675" s="255">
        <v>0</v>
      </c>
      <c r="AR675" s="255">
        <v>1650</v>
      </c>
      <c r="AS675" s="255">
        <v>-0.005</v>
      </c>
      <c r="AT675" s="255">
        <v>0.001</v>
      </c>
    </row>
    <row r="676" spans="38:46" ht="12.75">
      <c r="AL676" s="253">
        <v>38502</v>
      </c>
      <c r="AM676" s="254">
        <v>0.32962962962962966</v>
      </c>
      <c r="AN676" s="255">
        <v>6670</v>
      </c>
      <c r="AO676" s="255">
        <v>1650</v>
      </c>
      <c r="AP676" s="255">
        <v>-0.005</v>
      </c>
      <c r="AQ676" s="255">
        <v>-0.002</v>
      </c>
      <c r="AR676" s="255">
        <v>1650</v>
      </c>
      <c r="AS676" s="255">
        <v>-0.008</v>
      </c>
      <c r="AT676" s="255">
        <v>0.008</v>
      </c>
    </row>
    <row r="677" spans="38:46" ht="12.75">
      <c r="AL677" s="253">
        <v>38502</v>
      </c>
      <c r="AM677" s="254">
        <v>0.3365740740740741</v>
      </c>
      <c r="AN677" s="255">
        <v>6680</v>
      </c>
      <c r="AO677" s="255">
        <v>1650</v>
      </c>
      <c r="AP677" s="255">
        <v>-0.003</v>
      </c>
      <c r="AQ677" s="255">
        <v>-0.002</v>
      </c>
      <c r="AR677" s="255">
        <v>1650</v>
      </c>
      <c r="AS677" s="255">
        <v>-0.008</v>
      </c>
      <c r="AT677" s="255">
        <v>-0.005</v>
      </c>
    </row>
    <row r="678" spans="38:46" ht="12.75">
      <c r="AL678" s="253">
        <v>38502</v>
      </c>
      <c r="AM678" s="254">
        <v>0.3435300925925926</v>
      </c>
      <c r="AN678" s="255">
        <v>6690</v>
      </c>
      <c r="AO678" s="255">
        <v>1650</v>
      </c>
      <c r="AP678" s="255">
        <v>-0.001</v>
      </c>
      <c r="AQ678" s="255">
        <v>-0.004</v>
      </c>
      <c r="AR678" s="255">
        <v>1650</v>
      </c>
      <c r="AS678" s="255">
        <v>0.014</v>
      </c>
      <c r="AT678" s="255">
        <v>-0.007</v>
      </c>
    </row>
    <row r="679" spans="38:46" ht="12.75">
      <c r="AL679" s="253">
        <v>38502</v>
      </c>
      <c r="AM679" s="254">
        <v>0.350474537037037</v>
      </c>
      <c r="AN679" s="255">
        <v>6700</v>
      </c>
      <c r="AO679" s="255">
        <v>1650</v>
      </c>
      <c r="AP679" s="255">
        <v>-0.002</v>
      </c>
      <c r="AQ679" s="255">
        <v>-0.002</v>
      </c>
      <c r="AR679" s="255">
        <v>1650</v>
      </c>
      <c r="AS679" s="255">
        <v>-0.005</v>
      </c>
      <c r="AT679" s="255">
        <v>0.016</v>
      </c>
    </row>
    <row r="680" spans="38:46" ht="12.75">
      <c r="AL680" s="253">
        <v>38502</v>
      </c>
      <c r="AM680" s="254">
        <v>0.3574189814814815</v>
      </c>
      <c r="AN680" s="255">
        <v>6710</v>
      </c>
      <c r="AO680" s="255">
        <v>1650</v>
      </c>
      <c r="AP680" s="255">
        <v>-0.001</v>
      </c>
      <c r="AQ680" s="255">
        <v>-0.003</v>
      </c>
      <c r="AR680" s="255">
        <v>1650</v>
      </c>
      <c r="AS680" s="255">
        <v>-0.008</v>
      </c>
      <c r="AT680" s="255">
        <v>0.004</v>
      </c>
    </row>
    <row r="681" spans="38:46" ht="12.75">
      <c r="AL681" s="253">
        <v>38502</v>
      </c>
      <c r="AM681" s="254">
        <v>0.3643634259259259</v>
      </c>
      <c r="AN681" s="255">
        <v>6720</v>
      </c>
      <c r="AO681" s="255">
        <v>1650</v>
      </c>
      <c r="AP681" s="255">
        <v>-0.002</v>
      </c>
      <c r="AQ681" s="255">
        <v>-0.002</v>
      </c>
      <c r="AR681" s="255">
        <v>1650</v>
      </c>
      <c r="AS681" s="255">
        <v>0.001</v>
      </c>
      <c r="AT681" s="255">
        <v>-0.005</v>
      </c>
    </row>
    <row r="682" spans="38:46" ht="12.75">
      <c r="AL682" s="253">
        <v>38502</v>
      </c>
      <c r="AM682" s="254">
        <v>0.37130787037037033</v>
      </c>
      <c r="AN682" s="255">
        <v>6730</v>
      </c>
      <c r="AO682" s="255">
        <v>1650</v>
      </c>
      <c r="AP682" s="255">
        <v>-0.004</v>
      </c>
      <c r="AQ682" s="255">
        <v>-0.002</v>
      </c>
      <c r="AR682" s="255">
        <v>1650</v>
      </c>
      <c r="AS682" s="255">
        <v>-0.015</v>
      </c>
      <c r="AT682" s="255">
        <v>0.006</v>
      </c>
    </row>
    <row r="683" spans="38:46" ht="12.75">
      <c r="AL683" s="253">
        <v>38502</v>
      </c>
      <c r="AM683" s="254">
        <v>0.37825231481481486</v>
      </c>
      <c r="AN683" s="255">
        <v>6740</v>
      </c>
      <c r="AO683" s="255">
        <v>1650</v>
      </c>
      <c r="AP683" s="255">
        <v>0</v>
      </c>
      <c r="AQ683" s="255">
        <v>-0.002</v>
      </c>
      <c r="AR683" s="255">
        <v>1650</v>
      </c>
      <c r="AS683" s="255">
        <v>-0.009</v>
      </c>
      <c r="AT683" s="255">
        <v>0.018</v>
      </c>
    </row>
    <row r="684" spans="38:46" ht="12.75">
      <c r="AL684" s="253">
        <v>38502</v>
      </c>
      <c r="AM684" s="254">
        <v>0.3851967592592593</v>
      </c>
      <c r="AN684" s="255">
        <v>6750</v>
      </c>
      <c r="AO684" s="255">
        <v>1650</v>
      </c>
      <c r="AP684" s="255">
        <v>-0.002</v>
      </c>
      <c r="AQ684" s="255">
        <v>-0.002</v>
      </c>
      <c r="AR684" s="255">
        <v>1650</v>
      </c>
      <c r="AS684" s="255">
        <v>0.006</v>
      </c>
      <c r="AT684" s="255">
        <v>-0.002</v>
      </c>
    </row>
    <row r="685" spans="38:46" ht="12.75">
      <c r="AL685" s="253">
        <v>38502</v>
      </c>
      <c r="AM685" s="254">
        <v>0.39212962962962966</v>
      </c>
      <c r="AN685" s="255">
        <v>6760</v>
      </c>
      <c r="AO685" s="255">
        <v>1700</v>
      </c>
      <c r="AP685" s="255">
        <v>-0.001</v>
      </c>
      <c r="AQ685" s="255">
        <v>-0.005</v>
      </c>
      <c r="AR685" s="255">
        <v>1700</v>
      </c>
      <c r="AS685" s="255">
        <v>-0.003</v>
      </c>
      <c r="AT685" s="255">
        <v>-0.014</v>
      </c>
    </row>
    <row r="686" spans="38:46" ht="12.75">
      <c r="AL686" s="253">
        <v>38502</v>
      </c>
      <c r="AM686" s="254">
        <v>0.3990740740740741</v>
      </c>
      <c r="AN686" s="255">
        <v>6770</v>
      </c>
      <c r="AO686" s="255">
        <v>1700</v>
      </c>
      <c r="AP686" s="255">
        <v>-0.004</v>
      </c>
      <c r="AQ686" s="255">
        <v>-0.006</v>
      </c>
      <c r="AR686" s="255">
        <v>1700</v>
      </c>
      <c r="AS686" s="255">
        <v>-0.02</v>
      </c>
      <c r="AT686" s="255">
        <v>0.009</v>
      </c>
    </row>
    <row r="687" spans="38:46" ht="12.75">
      <c r="AL687" s="253">
        <v>38502</v>
      </c>
      <c r="AM687" s="254">
        <v>0.4060185185185185</v>
      </c>
      <c r="AN687" s="255">
        <v>6780</v>
      </c>
      <c r="AO687" s="255">
        <v>1700</v>
      </c>
      <c r="AP687" s="255">
        <v>-0.003</v>
      </c>
      <c r="AQ687" s="255">
        <v>-0.006</v>
      </c>
      <c r="AR687" s="255">
        <v>1700</v>
      </c>
      <c r="AS687" s="255">
        <v>-0.002</v>
      </c>
      <c r="AT687" s="255">
        <v>-0.002</v>
      </c>
    </row>
    <row r="688" spans="38:46" ht="12.75">
      <c r="AL688" s="253">
        <v>38502</v>
      </c>
      <c r="AM688" s="254">
        <v>0.412962962962963</v>
      </c>
      <c r="AN688" s="255">
        <v>6790</v>
      </c>
      <c r="AO688" s="255">
        <v>1700</v>
      </c>
      <c r="AP688" s="255">
        <v>-0.004</v>
      </c>
      <c r="AQ688" s="255">
        <v>-0.004</v>
      </c>
      <c r="AR688" s="255">
        <v>1700</v>
      </c>
      <c r="AS688" s="255">
        <v>0.001</v>
      </c>
      <c r="AT688" s="255">
        <v>0.008</v>
      </c>
    </row>
    <row r="689" spans="38:46" ht="12.75">
      <c r="AL689" s="253">
        <v>38502</v>
      </c>
      <c r="AM689" s="254">
        <v>0.4199074074074074</v>
      </c>
      <c r="AN689" s="255">
        <v>6800</v>
      </c>
      <c r="AO689" s="255">
        <v>1700</v>
      </c>
      <c r="AP689" s="255">
        <v>-0.006</v>
      </c>
      <c r="AQ689" s="255">
        <v>-0.004</v>
      </c>
      <c r="AR689" s="255">
        <v>1700</v>
      </c>
      <c r="AS689" s="255">
        <v>-0.015</v>
      </c>
      <c r="AT689" s="255">
        <v>-0.005</v>
      </c>
    </row>
    <row r="690" spans="38:46" ht="12.75">
      <c r="AL690" s="253">
        <v>38502</v>
      </c>
      <c r="AM690" s="254">
        <v>0.4268518518518518</v>
      </c>
      <c r="AN690" s="255">
        <v>6810</v>
      </c>
      <c r="AO690" s="255">
        <v>1700</v>
      </c>
      <c r="AP690" s="255">
        <v>-0.003</v>
      </c>
      <c r="AQ690" s="255">
        <v>-0.004</v>
      </c>
      <c r="AR690" s="255">
        <v>1700</v>
      </c>
      <c r="AS690" s="255">
        <v>-0.006</v>
      </c>
      <c r="AT690" s="255">
        <v>-0.02</v>
      </c>
    </row>
    <row r="691" spans="38:46" ht="12.75">
      <c r="AL691" s="253">
        <v>38502</v>
      </c>
      <c r="AM691" s="254">
        <v>0.4337962962962963</v>
      </c>
      <c r="AN691" s="255">
        <v>6820</v>
      </c>
      <c r="AO691" s="255">
        <v>1700</v>
      </c>
      <c r="AP691" s="255">
        <v>-0.006</v>
      </c>
      <c r="AQ691" s="255">
        <v>-0.006</v>
      </c>
      <c r="AR691" s="255">
        <v>1700</v>
      </c>
      <c r="AS691" s="255">
        <v>0.013</v>
      </c>
      <c r="AT691" s="255">
        <v>0.013</v>
      </c>
    </row>
    <row r="692" spans="38:46" ht="12.75">
      <c r="AL692" s="253">
        <v>38502</v>
      </c>
      <c r="AM692" s="254">
        <v>0.4407407407407407</v>
      </c>
      <c r="AN692" s="255">
        <v>6830</v>
      </c>
      <c r="AO692" s="255">
        <v>1700</v>
      </c>
      <c r="AP692" s="255">
        <v>-0.006</v>
      </c>
      <c r="AQ692" s="255">
        <v>-0.005</v>
      </c>
      <c r="AR692" s="255">
        <v>1700</v>
      </c>
      <c r="AS692" s="255">
        <v>-0.01</v>
      </c>
      <c r="AT692" s="255">
        <v>0.003</v>
      </c>
    </row>
  </sheetData>
  <mergeCells count="74">
    <mergeCell ref="N71:O71"/>
    <mergeCell ref="N72:O72"/>
    <mergeCell ref="N73:O73"/>
    <mergeCell ref="B80:G80"/>
    <mergeCell ref="H80:M80"/>
    <mergeCell ref="N67:O67"/>
    <mergeCell ref="N68:O68"/>
    <mergeCell ref="N69:O69"/>
    <mergeCell ref="N70:O70"/>
    <mergeCell ref="N63:O63"/>
    <mergeCell ref="N64:O64"/>
    <mergeCell ref="N65:O65"/>
    <mergeCell ref="N66:O66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N9:O9"/>
    <mergeCell ref="N10:O10"/>
    <mergeCell ref="A5:C5"/>
    <mergeCell ref="B6:G6"/>
    <mergeCell ref="H6:M6"/>
    <mergeCell ref="B8:D8"/>
    <mergeCell ref="E8:G8"/>
    <mergeCell ref="H8:J8"/>
    <mergeCell ref="K8:M8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2005-06-30T15:53:08Z</dcterms:modified>
  <cp:category/>
  <cp:version/>
  <cp:contentType/>
  <cp:contentStatus/>
</cp:coreProperties>
</file>